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Desktop\PGKiM S-rz\SIWZ\"/>
    </mc:Choice>
  </mc:AlternateContent>
  <xr:revisionPtr revIDLastSave="0" documentId="13_ncr:1_{CC95A834-DC98-4587-B91B-4A2A5D5C9D3C}" xr6:coauthVersionLast="45" xr6:coauthVersionMax="45" xr10:uidLastSave="{00000000-0000-0000-0000-000000000000}"/>
  <bookViews>
    <workbookView xWindow="-120" yWindow="-120" windowWidth="25440" windowHeight="15300" activeTab="1" xr2:uid="{00000000-000D-0000-FFFF-FFFF00000000}"/>
  </bookViews>
  <sheets>
    <sheet name="Budynki " sheetId="1" r:id="rId1"/>
    <sheet name="Budynki mieszkalne" sheetId="11" r:id="rId2"/>
  </sheets>
  <definedNames>
    <definedName name="DaneZewnętrzne_1" localSheetId="0">'Budynki '!$N$3:$T$38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61" i="11" l="1"/>
  <c r="O62" i="11"/>
  <c r="O63" i="11"/>
  <c r="O64" i="11"/>
  <c r="O65" i="11"/>
  <c r="O66" i="11"/>
  <c r="O67" i="11"/>
  <c r="O68" i="11"/>
  <c r="O69" i="11"/>
  <c r="O70" i="11"/>
  <c r="O71" i="11"/>
  <c r="E72" i="11" l="1"/>
  <c r="K72" i="11"/>
  <c r="F72" i="11"/>
  <c r="O60" i="11"/>
  <c r="O59" i="11"/>
  <c r="O58" i="11"/>
  <c r="O57" i="11"/>
  <c r="O56" i="11"/>
  <c r="O55" i="11"/>
  <c r="O54" i="11"/>
  <c r="O53" i="11"/>
  <c r="O52" i="11"/>
  <c r="O51" i="11"/>
  <c r="O50" i="11"/>
  <c r="O49" i="11"/>
  <c r="O48" i="11"/>
  <c r="O47" i="11"/>
  <c r="O46" i="11"/>
  <c r="O45" i="11"/>
  <c r="O44" i="11"/>
  <c r="O43" i="11"/>
  <c r="O42" i="11"/>
  <c r="O41" i="11"/>
  <c r="O40" i="11"/>
  <c r="O39" i="11"/>
  <c r="O38" i="11"/>
  <c r="O37" i="11"/>
  <c r="O36" i="11"/>
  <c r="O35" i="11"/>
  <c r="O34" i="11"/>
  <c r="O33" i="11"/>
  <c r="O32" i="11"/>
  <c r="O31" i="11"/>
  <c r="O30" i="11"/>
  <c r="O29" i="11"/>
  <c r="O28" i="11"/>
  <c r="O27" i="11"/>
  <c r="O26" i="11"/>
  <c r="O25" i="11"/>
  <c r="O24" i="11"/>
  <c r="O23" i="11"/>
  <c r="O22" i="11"/>
  <c r="O21" i="11"/>
  <c r="O20" i="11"/>
  <c r="O19" i="11"/>
  <c r="O18" i="11"/>
  <c r="O17" i="11"/>
  <c r="O16" i="11"/>
  <c r="O15" i="11"/>
  <c r="O14" i="11"/>
  <c r="O13" i="11"/>
  <c r="O12" i="11"/>
  <c r="O11" i="11"/>
  <c r="O10" i="11"/>
  <c r="O9" i="11"/>
  <c r="O8" i="11"/>
  <c r="O7" i="11"/>
  <c r="O6" i="11"/>
  <c r="O5" i="11"/>
  <c r="O4" i="11"/>
  <c r="O72" i="11" l="1"/>
  <c r="J39" i="1"/>
  <c r="H39" i="1"/>
  <c r="L38" i="1"/>
  <c r="L37" i="1"/>
  <c r="L36" i="1"/>
  <c r="L35" i="1"/>
  <c r="L34" i="1"/>
  <c r="L33" i="1"/>
  <c r="L32" i="1"/>
  <c r="L31" i="1"/>
  <c r="L30" i="1"/>
  <c r="L29" i="1"/>
  <c r="L28" i="1"/>
  <c r="L26" i="1"/>
  <c r="L25" i="1"/>
  <c r="L24" i="1"/>
  <c r="L23" i="1"/>
  <c r="L21" i="1"/>
  <c r="L20" i="1"/>
  <c r="L19" i="1"/>
  <c r="L18" i="1"/>
  <c r="L17" i="1"/>
  <c r="L16" i="1"/>
  <c r="L15" i="1"/>
  <c r="L14" i="1"/>
  <c r="L12" i="1"/>
  <c r="L11" i="1"/>
  <c r="L10" i="1"/>
  <c r="L9" i="1"/>
  <c r="L8" i="1"/>
  <c r="L7" i="1"/>
  <c r="L6" i="1"/>
  <c r="L5" i="1"/>
  <c r="L4" i="1"/>
  <c r="L39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Połączenie" type="1" refreshedVersion="3" deleted="1" background="1" saveData="1">
    <dbPr connection="" command=""/>
  </connection>
</connections>
</file>

<file path=xl/sharedStrings.xml><?xml version="1.0" encoding="utf-8"?>
<sst xmlns="http://schemas.openxmlformats.org/spreadsheetml/2006/main" count="723" uniqueCount="301">
  <si>
    <t>Typ środka</t>
  </si>
  <si>
    <t>Rodzaj majątku</t>
  </si>
  <si>
    <t>KŚT</t>
  </si>
  <si>
    <t>Nazwa majątku</t>
  </si>
  <si>
    <t>Data przyjęcia</t>
  </si>
  <si>
    <t>W</t>
  </si>
  <si>
    <t>1</t>
  </si>
  <si>
    <t>105</t>
  </si>
  <si>
    <t>60</t>
  </si>
  <si>
    <t>Budynek stacji trafo Romanówka Studnia5</t>
  </si>
  <si>
    <t>62</t>
  </si>
  <si>
    <t>Bud.stacji trafo Romanówka Baza</t>
  </si>
  <si>
    <t>58</t>
  </si>
  <si>
    <t>Bud.stacji trafo Chwałki</t>
  </si>
  <si>
    <t>115</t>
  </si>
  <si>
    <t>20</t>
  </si>
  <si>
    <t>Budynek garaże ZKM</t>
  </si>
  <si>
    <t>41</t>
  </si>
  <si>
    <t>Budynek garaże ZOM</t>
  </si>
  <si>
    <t>130</t>
  </si>
  <si>
    <t>34</t>
  </si>
  <si>
    <t>Magazy główny</t>
  </si>
  <si>
    <t>135</t>
  </si>
  <si>
    <t>55</t>
  </si>
  <si>
    <t>Bud.stacji paliw Romanówka</t>
  </si>
  <si>
    <t>59</t>
  </si>
  <si>
    <t>Bud.chlorowni Romanówka</t>
  </si>
  <si>
    <t>61</t>
  </si>
  <si>
    <t>Bud.hydroforni Chwałki</t>
  </si>
  <si>
    <t>144</t>
  </si>
  <si>
    <t>19</t>
  </si>
  <si>
    <t>Bud.socj.biur.ZOM</t>
  </si>
  <si>
    <t>56</t>
  </si>
  <si>
    <t>Bud.socj.biur.Romanówka</t>
  </si>
  <si>
    <t>53</t>
  </si>
  <si>
    <t>Bud.socj.biurowy ul.Przemysłowa</t>
  </si>
  <si>
    <t>195</t>
  </si>
  <si>
    <t>Bud.Oczyszcz.ul Przemysłowa</t>
  </si>
  <si>
    <t>31</t>
  </si>
  <si>
    <t>Bud.portiernia ZUK</t>
  </si>
  <si>
    <t>196</t>
  </si>
  <si>
    <t>Przepompownia ścieków  Baczyńskiego</t>
  </si>
  <si>
    <t>104</t>
  </si>
  <si>
    <t>ZASOBNIK NA ŚMIECI KOMUNALNE</t>
  </si>
  <si>
    <t>2</t>
  </si>
  <si>
    <t>HALA SORTOWNI SUROWCÓW WTÓRNYCH-DOTACJA</t>
  </si>
  <si>
    <t>197</t>
  </si>
  <si>
    <t>PRZEPOMPOWNIA ŚCIEKÓW PRZY UL PORTOWEJ</t>
  </si>
  <si>
    <t>3</t>
  </si>
  <si>
    <t>Zasobnik do gromadz. surowców wtórnych</t>
  </si>
  <si>
    <t>101</t>
  </si>
  <si>
    <t>Stacja Hydroforni Chwałki - modernizacja</t>
  </si>
  <si>
    <t>149</t>
  </si>
  <si>
    <t>Budynek tech.-socjalny</t>
  </si>
  <si>
    <t>106</t>
  </si>
  <si>
    <t>Budynek krat.z separatorem piaskowym</t>
  </si>
  <si>
    <t>Pompownia ścieków surowych</t>
  </si>
  <si>
    <t>63</t>
  </si>
  <si>
    <t>Budynek rozdzielni</t>
  </si>
  <si>
    <t>Pompownia odwadniająca</t>
  </si>
  <si>
    <t>4</t>
  </si>
  <si>
    <t>Pompownia ścieków dowożonych</t>
  </si>
  <si>
    <t>5</t>
  </si>
  <si>
    <t>Pompownia ścieków wlasnych</t>
  </si>
  <si>
    <t>64</t>
  </si>
  <si>
    <t>Glówna stacja transformatorowa</t>
  </si>
  <si>
    <t>42</t>
  </si>
  <si>
    <t>Garaże</t>
  </si>
  <si>
    <t>Budynki i zadaszenia stacji paliw</t>
  </si>
  <si>
    <t>Zbiorniki na paliwo stacji paliw</t>
  </si>
  <si>
    <t>Budynek sortowni</t>
  </si>
  <si>
    <t>6</t>
  </si>
  <si>
    <t>Budynek krat z separatorem piasku W/1/106/1</t>
  </si>
  <si>
    <t>7</t>
  </si>
  <si>
    <t>Składowisko osadu projekt unijny</t>
  </si>
  <si>
    <t>109</t>
  </si>
  <si>
    <t>Kolumbarium</t>
  </si>
  <si>
    <t>Numer inwent.</t>
  </si>
  <si>
    <t>Lp.</t>
  </si>
  <si>
    <t>103</t>
  </si>
  <si>
    <t>Suma grupy: 1</t>
  </si>
  <si>
    <t/>
  </si>
  <si>
    <t>107</t>
  </si>
  <si>
    <t>110</t>
  </si>
  <si>
    <t>Romanówka</t>
  </si>
  <si>
    <t xml:space="preserve">Lokalizacja </t>
  </si>
  <si>
    <t>Sandomierz, ul. Przemysłowa</t>
  </si>
  <si>
    <t>Sandomierz, u. POW</t>
  </si>
  <si>
    <t>Sandomierz, ul. Przemysłowa 9</t>
  </si>
  <si>
    <t>Sandomierz, ul. Przemysłowa 12</t>
  </si>
  <si>
    <t>Sandomierz, ul. Baczyńskiego</t>
  </si>
  <si>
    <t>Sandomierz, ul. Portowa</t>
  </si>
  <si>
    <t>Sandomierz, ul. Lubelska</t>
  </si>
  <si>
    <t>Zakres ubezpieczenia: Mienie od wszystkich ryzyk</t>
  </si>
  <si>
    <t>Wartość księgowa brutto</t>
  </si>
  <si>
    <t>Suma ubezpieczenia</t>
  </si>
  <si>
    <t xml:space="preserve">System ubezpieczenia </t>
  </si>
  <si>
    <t>sumy stałe</t>
  </si>
  <si>
    <t>Wartość odtworzeniowa</t>
  </si>
  <si>
    <t>Powierzchnia</t>
  </si>
  <si>
    <t>Grupa KŚT</t>
  </si>
  <si>
    <t>Numer inwentarzowy</t>
  </si>
  <si>
    <t>Nazwa</t>
  </si>
  <si>
    <t>Wartość początkowa</t>
  </si>
  <si>
    <t>Wartość początkowa po aktualizacji</t>
  </si>
  <si>
    <t>Przeznaczenie</t>
  </si>
  <si>
    <t>Rok budowy</t>
  </si>
  <si>
    <t>Konstrukcja</t>
  </si>
  <si>
    <t>Liczba kondygnacji</t>
  </si>
  <si>
    <t>Liczba lokali mieszkalnych GMINY</t>
  </si>
  <si>
    <t>Powierzchnia lokali mieszkalnych GMINY</t>
  </si>
  <si>
    <t>Powierzchnia lokali użytkowych GMINY</t>
  </si>
  <si>
    <t>NK.011-1.11.110.027.1</t>
  </si>
  <si>
    <t>Budynek mieszkalny Pl. Poniatowskiego 4</t>
  </si>
  <si>
    <t>BM</t>
  </si>
  <si>
    <t>murowana, stropy i klatka schodowa ogniotrwałe, konstrukcja dachu drewniana, dachówka ceramiczna</t>
  </si>
  <si>
    <t>3 i suteryna</t>
  </si>
  <si>
    <t>NK.011-1.10.105.116</t>
  </si>
  <si>
    <t>Budynek użytkowy Opatowska 3a</t>
  </si>
  <si>
    <t>NK.011-1.11.110.017.1</t>
  </si>
  <si>
    <t>Budynek mieszkalny Zamkowa 2</t>
  </si>
  <si>
    <t>NK.011-1.11.110.020.1</t>
  </si>
  <si>
    <t>Budynek mieszkalny Zamkowa 10</t>
  </si>
  <si>
    <t>NK.011-1.10.106.140</t>
  </si>
  <si>
    <t>Przychodnia Rejonowa nr II</t>
  </si>
  <si>
    <t>BUP</t>
  </si>
  <si>
    <t>lata 90</t>
  </si>
  <si>
    <t>murowana, stropy i klatka schodowa ogniotrwałe, konstrukcja dachu betonowa, papa</t>
  </si>
  <si>
    <t>NK.011-1.10.107.121</t>
  </si>
  <si>
    <t>Budynek użytkowy Parkowa 2</t>
  </si>
  <si>
    <t>NK.011-1.11.110.015.1</t>
  </si>
  <si>
    <t>Budynek mieszkalny Podole 1</t>
  </si>
  <si>
    <t>drewniana, strop  drewniany, konstrukcja dachu drewniana, blacha</t>
  </si>
  <si>
    <t>NK.011-1.10.107.120</t>
  </si>
  <si>
    <t>Budynek biurowy ul. Sokolnickiego 18</t>
  </si>
  <si>
    <t>bd</t>
  </si>
  <si>
    <t>murowana, konstrukcja dahu drewniana i blacha</t>
  </si>
  <si>
    <t>NK.011-1.11.110.076.1</t>
  </si>
  <si>
    <t>Budynek mieszkalny Mickiewicza 1</t>
  </si>
  <si>
    <t>murowana, stropy i klatka schodowa drewniana, konstrukcja dachu drewniana, dachówka ceramiczna</t>
  </si>
  <si>
    <t>NK.011-1.11.110.072.1</t>
  </si>
  <si>
    <t>Budynek mieszkalny Kościuszki 1</t>
  </si>
  <si>
    <t>murowana, stropy i klatka schodowa ogniotrwałe, konstrukcja dachu drewniana, blacha</t>
  </si>
  <si>
    <t>16/1968</t>
  </si>
  <si>
    <t>Budynek mieszkalny Rynek 13/14</t>
  </si>
  <si>
    <t>murowana, stropy i klatki schodowe ogniotrwałe, konstrukcja dachu drewniana, dachówka ceramiczna</t>
  </si>
  <si>
    <t>NK.011-1.11.110.044.1</t>
  </si>
  <si>
    <t>Budynek mieszkalny Rynek 24</t>
  </si>
  <si>
    <t>NK.011-1.11.110.045.1</t>
  </si>
  <si>
    <t>Budynek mieszkalny Rynek 25/26</t>
  </si>
  <si>
    <t>NK.011-1.11.110.048.1</t>
  </si>
  <si>
    <t>Budynek mieszkalny Rynek 29</t>
  </si>
  <si>
    <t>NK.011-1.11.110.007.1</t>
  </si>
  <si>
    <t>Budynek mieszkalny Opatowska 11</t>
  </si>
  <si>
    <t>NK.011-1.11.110.010.1</t>
  </si>
  <si>
    <t>Budynek mieszkalny Opatowska 17</t>
  </si>
  <si>
    <t>NK.011-1.11.110.016.1</t>
  </si>
  <si>
    <t>Budynek mieszkalny Podole 7</t>
  </si>
  <si>
    <t>murowana, stropy i klatka drewniana, konstrukcja dachu drewniana, papa</t>
  </si>
  <si>
    <t>NK.011-1.11.110.011.1</t>
  </si>
  <si>
    <t>Budynek mieszkalny Sokolnickiego 8</t>
  </si>
  <si>
    <t>NK.011-1.11.110.004.1</t>
  </si>
  <si>
    <t>Budynek mieszkalny Opatowska 5</t>
  </si>
  <si>
    <t>NK.011-1.11.110.041.1</t>
  </si>
  <si>
    <t>Budynek mieszkalny Rynek 21</t>
  </si>
  <si>
    <t>NK.011-1.10.110.142</t>
  </si>
  <si>
    <t>Budynek mieszkalny Sokolnickiego 4</t>
  </si>
  <si>
    <t>NK.011-1.11.110.012.1</t>
  </si>
  <si>
    <t>Budynek mieszkalny Sokolnickiego 10</t>
  </si>
  <si>
    <t>NK.011-1.11.110.023.1</t>
  </si>
  <si>
    <t>Budynek mieszkalny Katedralna 7</t>
  </si>
  <si>
    <t>NK.011-1.11.110.038.1</t>
  </si>
  <si>
    <t>Budynek mieszkalny Rynek 11</t>
  </si>
  <si>
    <t>399/1978</t>
  </si>
  <si>
    <t>Budynek mieszkalny Rynek 4</t>
  </si>
  <si>
    <t>NK.011-1.11.110.039.1</t>
  </si>
  <si>
    <t>Budynek mieszkalny Rynek 18</t>
  </si>
  <si>
    <t>NK.011-1.10.110.143</t>
  </si>
  <si>
    <t>Budynek mieszkalny Sokolnickiego 6</t>
  </si>
  <si>
    <t>NK.011-1.11.110.050.1</t>
  </si>
  <si>
    <t>Budynek mieszkalny Rynek 31a</t>
  </si>
  <si>
    <t>NK.011-1.11.110.051.1</t>
  </si>
  <si>
    <t>Budynek mieszkalny Rynek 31b</t>
  </si>
  <si>
    <t>NK.011-1.11.110.005.1</t>
  </si>
  <si>
    <t>Budynek mieszkalny Opatowska 6</t>
  </si>
  <si>
    <t>NK.011-1.11.110.003.1</t>
  </si>
  <si>
    <t>Budynek mieszkalny Opatowska 4</t>
  </si>
  <si>
    <t>NK.011-1.11.110.030.1</t>
  </si>
  <si>
    <t>Budynek mieszkalny Rynek 2</t>
  </si>
  <si>
    <t>NK.011-1.11.110.026.1</t>
  </si>
  <si>
    <t>Budynek mieszkalny Długosza 4</t>
  </si>
  <si>
    <t>NK.011-1.11.110.002.1</t>
  </si>
  <si>
    <t>Budynek mieszkalny Opatowska 2a</t>
  </si>
  <si>
    <t>NK.011-1.11.110.028.1</t>
  </si>
  <si>
    <t>Budynek mieszkalny Żydowska 8</t>
  </si>
  <si>
    <t>2 i suteryna</t>
  </si>
  <si>
    <t>NK.011-1.11.110.046.1</t>
  </si>
  <si>
    <t>Budynek mieszkalny Rynek 28</t>
  </si>
  <si>
    <t>NK.011-1.11.110.025.1</t>
  </si>
  <si>
    <t>Budynek mieszkalny Długosza 2</t>
  </si>
  <si>
    <t>NK.011-1.11.110.029.1</t>
  </si>
  <si>
    <t>Budynek mieszkalny Krótka 1</t>
  </si>
  <si>
    <t>NK.011-1.11.110.024.1</t>
  </si>
  <si>
    <t>Budynek mieszkalny i użytkowy Katedralna 5</t>
  </si>
  <si>
    <t>murowana, stropy i klatka schodowa ogniotrwałe, konstrukcja dachu drewniana, blacha miedziana</t>
  </si>
  <si>
    <t>NK.011-1.11.110.006.1</t>
  </si>
  <si>
    <t>Budynek mieszkalny Opatowska 7</t>
  </si>
  <si>
    <t>NK.011-1.11.110.019.1</t>
  </si>
  <si>
    <t>Budynek mieszkalny Zamkowa 8</t>
  </si>
  <si>
    <t>NK.011-1.11.110.018.1</t>
  </si>
  <si>
    <t>Budynek mieszkalny Zamkowa 6</t>
  </si>
  <si>
    <t>NK.011-1.11.110.008.1</t>
  </si>
  <si>
    <t>Budynek mieszkalny Opatowska 13</t>
  </si>
  <si>
    <t>NK.011-1.11.110.009.1</t>
  </si>
  <si>
    <t>Budynek mieszkalny Opatowska 15</t>
  </si>
  <si>
    <t>murowana, stropy i klatka schodowa ogniotrwałe, konstrukcja dachu drewniana, blacha i dachówka ceramiczna</t>
  </si>
  <si>
    <t>NK.011-1.11.110.069.1</t>
  </si>
  <si>
    <t>Budynek mieszkalny Puławiaków 10</t>
  </si>
  <si>
    <t>drewniany, stropy i klatka drewniana, konstrukcja dachu drewniana, papa</t>
  </si>
  <si>
    <t>NK.011-1.11.110.095.1</t>
  </si>
  <si>
    <t>Budynek mieszkalny Lubelska 27</t>
  </si>
  <si>
    <t>NK.011-1.11.110.096.1</t>
  </si>
  <si>
    <t>Budynek mieszkalny Lubelska 29</t>
  </si>
  <si>
    <t>NK.011-1.11.110.068.1</t>
  </si>
  <si>
    <t>Budynek mieszkalny ul. Puławiaków 3</t>
  </si>
  <si>
    <t>murowana, stropy i klatka schodowa drewniana, konstrukcja dachu drewniana, blacha</t>
  </si>
  <si>
    <t>NK.011-1.11.110.036.1</t>
  </si>
  <si>
    <t>Budynek mieszkalny Rynek 3a</t>
  </si>
  <si>
    <t>NK.011-1.11.110.047.1</t>
  </si>
  <si>
    <t>Budynek mieszkalny Rynek 28a</t>
  </si>
  <si>
    <t>NK.011-1.11.110.104.1</t>
  </si>
  <si>
    <t>Budynek socjalny ul. Lubelska 29A</t>
  </si>
  <si>
    <t>NK.011-1.11.110.107.1</t>
  </si>
  <si>
    <t>Budynek socjalny ul. Trześniowska 46</t>
  </si>
  <si>
    <t xml:space="preserve">murowana, stropy i klatka schodowa ogniotrwałe, konstrukcja dachu drewniana, blacha </t>
  </si>
  <si>
    <t>NK.011-1.11.110.105.1</t>
  </si>
  <si>
    <t>Budynek socjalny ul. Lubelska 31A</t>
  </si>
  <si>
    <t>murowana, stropy  ogniotrwałe, konstrukcja dachu drewniana, blacha</t>
  </si>
  <si>
    <t>NK.011-1.11.110.106.1</t>
  </si>
  <si>
    <t>Budynek socjalny ul. Lubelska 31B</t>
  </si>
  <si>
    <t>NK.011-1.11.110.108.1</t>
  </si>
  <si>
    <t>Budynek socjalny Trześniowska 46A</t>
  </si>
  <si>
    <t>NK.011-1.11.110.103.1</t>
  </si>
  <si>
    <t>Budynek komunalny Schinzla 7</t>
  </si>
  <si>
    <t>NK.011-1.11.110/141</t>
  </si>
  <si>
    <t>Budynek usługowo-mieszkalny ul. Sokolnickiego 1</t>
  </si>
  <si>
    <t>BUM</t>
  </si>
  <si>
    <t>NK.011_1.11.110.031</t>
  </si>
  <si>
    <t>Budynek mieszkalny Rynek 3</t>
  </si>
  <si>
    <t>NK.011_1.11.110.032</t>
  </si>
  <si>
    <t>Budynek mieszkalny Rynek 6</t>
  </si>
  <si>
    <t>NK.011_1.11.110.033</t>
  </si>
  <si>
    <t>Budynek mieszkalny Rynek 7</t>
  </si>
  <si>
    <t>NK.011_1.11.110.034</t>
  </si>
  <si>
    <t>Budynek mieszkalny Rynek 8</t>
  </si>
  <si>
    <t>NK.011_1.11.110.035</t>
  </si>
  <si>
    <t>Budynek mieszkalny Rynek 9</t>
  </si>
  <si>
    <t>NK.011_1.11.110.037</t>
  </si>
  <si>
    <t>Budynek mieszkalny Rynek 15</t>
  </si>
  <si>
    <t>NK.011_1.11.110.040</t>
  </si>
  <si>
    <t>Budynek mieszkalny Rynek 20</t>
  </si>
  <si>
    <t>NK.011_1.11.110.042</t>
  </si>
  <si>
    <t>Budynek mieszkalny Rynek 22</t>
  </si>
  <si>
    <t>NK.011_1.11.110.043</t>
  </si>
  <si>
    <t>Budynek mieszkalny Rynek 23</t>
  </si>
  <si>
    <t>NK.011_1.11.110.001</t>
  </si>
  <si>
    <t>Budynek mieszkalno-użytkowy (UM) Opatowska 1</t>
  </si>
  <si>
    <t>NK.011_1.11.110.049</t>
  </si>
  <si>
    <t>Budynek mieszkalny Rynek 30</t>
  </si>
  <si>
    <t xml:space="preserve">Wartość odtworzeniowa </t>
  </si>
  <si>
    <t>System ubezpieczenia</t>
  </si>
  <si>
    <t>Ściany- betonowe, konstrukcja metalowa, pokrycie dachu - blacha</t>
  </si>
  <si>
    <t>konstrukcja murowana, pokrycie dachu-blacha</t>
  </si>
  <si>
    <t>konstrukcja-drewniana, pokrycie dachu z blachy</t>
  </si>
  <si>
    <t>konstrukcja -murowana, pokrycie dachu- papa</t>
  </si>
  <si>
    <t>zbiornik żelbetowy, ściany murowane, pokrycie  papą</t>
  </si>
  <si>
    <t>konstrukcja murowana, pokrycie dachu- papa</t>
  </si>
  <si>
    <t>płyty warstwowe, pokrycie dachu z blachy</t>
  </si>
  <si>
    <t>ściany- żelbetowe, dach-blacha</t>
  </si>
  <si>
    <t>konstrukcja - murowana, pokrycie dachu- papa</t>
  </si>
  <si>
    <t>konstrukca- żelbetowo-szkieletowa, dach- blacha</t>
  </si>
  <si>
    <t>ściany betonowe, konstrukcja metalowa, pokrycie dachu z blachy</t>
  </si>
  <si>
    <t>konstrukcja murowana, pokrycie dachu- blacha</t>
  </si>
  <si>
    <t>konstrukca murowana, pokrycie dachu- blacha</t>
  </si>
  <si>
    <t>konstrukcja-cegła, dach- blacha</t>
  </si>
  <si>
    <t>konstrukcja- cegła, dach-blacha</t>
  </si>
  <si>
    <t>zbiorniki podziemne stalowe</t>
  </si>
  <si>
    <t>murowane, częściowo z gotowych elementów, pokrycie dachu metalowe</t>
  </si>
  <si>
    <t>konstrukcja-cegła, dach -blacha</t>
  </si>
  <si>
    <t>zbiornik podziemny</t>
  </si>
  <si>
    <t>konstrukcja -murowana, pokrycie dachu- blacha</t>
  </si>
  <si>
    <t>konstrukcja-cegła, dach-papa</t>
  </si>
  <si>
    <t>konstrukcaj- cegła, pokrycie dachu - papa</t>
  </si>
  <si>
    <t>konstrukcja - cegła, prefabrykaty, strop żelbetowy, dach -papa.</t>
  </si>
  <si>
    <t>konstrukcja-pustak,cegła, dach-blacha</t>
  </si>
  <si>
    <t>konstrukcja- cegła, strop żelbetowy, dach-papa</t>
  </si>
  <si>
    <t>murowany, pokrycie dachu- blacha</t>
  </si>
  <si>
    <t>konstrukcja-cegła, dach- stalowy pokryty blachą</t>
  </si>
  <si>
    <t xml:space="preserve">wiata przykryta blachą </t>
  </si>
  <si>
    <t>fundament- ławy betonowe, ściany- z elementów betonowych, obłożone płytami granitowymi</t>
  </si>
  <si>
    <t>konstrukcja- cegła, dach-papa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</si>
</sst>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>
    <font>
      <sz val="11"/>
      <color theme="1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b/>
      <sz val="8"/>
      <color indexed="8"/>
      <name val="Arial"/>
      <family val="2"/>
      <charset val="238"/>
    </font>
    <font>
      <sz val="8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0" fontId="6" fillId="0" borderId="0"/>
  </cellStyleXfs>
  <cellXfs count="93">
    <xf numFmtId="0" fontId="0" fillId="0" borderId="0" xfId="0"/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/>
    <xf numFmtId="0" fontId="3" fillId="0" borderId="1" xfId="0" applyFont="1" applyBorder="1"/>
    <xf numFmtId="4" fontId="3" fillId="0" borderId="1" xfId="0" applyNumberFormat="1" applyFont="1" applyBorder="1"/>
    <xf numFmtId="0" fontId="4" fillId="0" borderId="0" xfId="0" applyFont="1" applyAlignment="1">
      <alignment horizontal="center"/>
    </xf>
    <xf numFmtId="4" fontId="4" fillId="0" borderId="0" xfId="0" applyNumberFormat="1" applyFont="1"/>
    <xf numFmtId="0" fontId="4" fillId="0" borderId="0" xfId="0" applyFont="1" applyFill="1"/>
    <xf numFmtId="4" fontId="4" fillId="0" borderId="0" xfId="0" applyNumberFormat="1" applyFont="1" applyAlignment="1">
      <alignment horizontal="right"/>
    </xf>
    <xf numFmtId="4" fontId="4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Font="1"/>
    <xf numFmtId="0" fontId="0" fillId="0" borderId="0" xfId="0" applyAlignment="1">
      <alignment horizontal="center"/>
    </xf>
    <xf numFmtId="0" fontId="7" fillId="3" borderId="4" xfId="0" applyFont="1" applyFill="1" applyBorder="1" applyAlignment="1">
      <alignment horizontal="center" vertical="center" wrapText="1"/>
    </xf>
    <xf numFmtId="164" fontId="7" fillId="3" borderId="4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164" fontId="2" fillId="3" borderId="4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4" fontId="2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8" fillId="0" borderId="1" xfId="0" applyFont="1" applyBorder="1"/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164" fontId="4" fillId="3" borderId="4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4" fontId="4" fillId="0" borderId="1" xfId="0" applyNumberFormat="1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vertical="center"/>
    </xf>
    <xf numFmtId="4" fontId="2" fillId="2" borderId="2" xfId="0" applyNumberFormat="1" applyFont="1" applyFill="1" applyBorder="1" applyAlignment="1">
      <alignment vertical="center"/>
    </xf>
    <xf numFmtId="4" fontId="2" fillId="2" borderId="3" xfId="0" applyNumberFormat="1" applyFont="1" applyFill="1" applyBorder="1" applyAlignment="1">
      <alignment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 wrapText="1"/>
    </xf>
    <xf numFmtId="164" fontId="2" fillId="3" borderId="7" xfId="0" applyNumberFormat="1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4" fontId="2" fillId="0" borderId="2" xfId="0" applyNumberFormat="1" applyFont="1" applyBorder="1" applyAlignment="1">
      <alignment horizontal="center" vertical="center"/>
    </xf>
    <xf numFmtId="0" fontId="8" fillId="0" borderId="0" xfId="0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4" fontId="2" fillId="0" borderId="5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1" applyFont="1" applyFill="1" applyBorder="1" applyAlignment="1" applyProtection="1">
      <alignment horizontal="left" vertical="center" wrapText="1"/>
      <protection locked="0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164" fontId="5" fillId="3" borderId="8" xfId="0" applyNumberFormat="1" applyFont="1" applyFill="1" applyBorder="1" applyAlignment="1">
      <alignment horizontal="right" vertical="center" wrapText="1"/>
    </xf>
    <xf numFmtId="164" fontId="7" fillId="2" borderId="9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/>
    </xf>
    <xf numFmtId="4" fontId="7" fillId="0" borderId="3" xfId="0" applyNumberFormat="1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4" fillId="0" borderId="0" xfId="0" applyNumberFormat="1" applyFont="1" applyFill="1"/>
    <xf numFmtId="22" fontId="4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 applyProtection="1">
      <alignment horizontal="left" vertical="center" wrapText="1"/>
      <protection locked="0"/>
    </xf>
    <xf numFmtId="4" fontId="4" fillId="0" borderId="1" xfId="0" applyNumberFormat="1" applyFont="1" applyBorder="1" applyAlignment="1">
      <alignment horizontal="left" vertical="center" wrapText="1"/>
    </xf>
    <xf numFmtId="2" fontId="2" fillId="0" borderId="1" xfId="0" applyNumberFormat="1" applyFont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4" fontId="4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2" fontId="2" fillId="0" borderId="2" xfId="0" applyNumberFormat="1" applyFont="1" applyBorder="1" applyAlignment="1" applyProtection="1">
      <alignment horizontal="left" vertical="center" wrapText="1"/>
      <protection locked="0"/>
    </xf>
    <xf numFmtId="2" fontId="2" fillId="0" borderId="3" xfId="0" applyNumberFormat="1" applyFont="1" applyBorder="1" applyAlignment="1" applyProtection="1">
      <alignment horizontal="left" vertical="center" wrapText="1"/>
      <protection locked="0"/>
    </xf>
  </cellXfs>
  <cellStyles count="2">
    <cellStyle name="Normalny" xfId="0" builtinId="0"/>
    <cellStyle name="Normalny 2" xfId="1" xr:uid="{545388F8-297C-4754-92A9-E641241DBEC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neZewnętrzne_1" connectionId="1" xr16:uid="{00000000-0016-0000-0000-000000000000}" autoFormatId="0" applyNumberFormats="0" applyBorderFormats="0" applyFontFormats="1" applyPatternFormats="1" applyAlignmentFormats="0" applyWidthHeightFormats="0">
  <queryTableRefresh preserveSortFilterLayout="0" nextId="53">
    <queryTableFields count="7">
      <queryTableField id="39" name="Słownik 2 nazwa"/>
      <queryTableField id="40" name="Rozdział nazwa"/>
      <queryTableField id="41" name="Paragraf nazwa"/>
      <queryTableField id="42" name="Pracownik"/>
      <queryTableField id="43" name="Pracownik nazwa"/>
      <queryTableField id="44" name="Jednostka org."/>
      <queryTableField id="45" name="Jednsotka org. nazwa"/>
    </queryTableFields>
    <queryTableDeletedFields count="38">
      <deletedField name="Grupa"/>
      <deletedField name="Numer kolejny"/>
      <deletedField name="Rodzaj kosztu"/>
      <deletedField name="Rodzaj działalności"/>
      <deletedField name="Przedsięwzięcie"/>
      <deletedField name="Centrum zysku"/>
      <deletedField name="Parametr FK"/>
      <deletedField name="Słownik 1"/>
      <deletedField name="Słownik 2"/>
      <deletedField name="Rozdział"/>
      <deletedField name="Paragraf"/>
      <deletedField name="Id środka"/>
      <deletedField name="Typ naliczeń"/>
      <deletedField name="Umorzenie dotychczasowe"/>
      <deletedField name="Umorzenie roczne"/>
      <deletedField name="Umorzenie miesięczne"/>
      <deletedField name="Typ_obiektu"/>
      <deletedField name="Obiekt"/>
      <deletedField name="Gmina"/>
      <deletedField name="Kategoria"/>
      <deletedField name="Typ obiektu"/>
      <deletedField name="Obiekt"/>
      <deletedField name="Podatek od nieruchomości"/>
      <deletedField name="Stawka umorzenia"/>
      <deletedField name="Rodzaj działalności nazwa"/>
      <deletedField name="Przedsięwzięcie nazwa"/>
      <deletedField name="Wartość netto"/>
      <deletedField name="Typ środka"/>
      <deletedField name="Rodzaj majątku"/>
      <deletedField name="KŚT"/>
      <deletedField name="Numer inwentarzowy"/>
      <deletedField name="Data przyjęcia"/>
      <deletedField name="Nazwa majątku"/>
      <deletedField name="Wartość brutto"/>
      <deletedField name="Rodzaj kosztu nazwa"/>
      <deletedField name="Centrum zysku nazwa"/>
      <deletedField name="Parametr FK nazwa"/>
      <deletedField name="Słownik 1 nazwa"/>
    </queryTableDeletedFields>
  </queryTableRefresh>
</query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9"/>
  <sheetViews>
    <sheetView topLeftCell="A10" zoomScaleNormal="100" workbookViewId="0">
      <selection activeCell="K11" sqref="K11"/>
    </sheetView>
  </sheetViews>
  <sheetFormatPr defaultRowHeight="11.25"/>
  <cols>
    <col min="1" max="1" width="5.5" style="6" customWidth="1"/>
    <col min="2" max="2" width="8.375" style="9" customWidth="1"/>
    <col min="3" max="3" width="8.25" style="9" customWidth="1"/>
    <col min="4" max="4" width="4.75" style="9" customWidth="1"/>
    <col min="5" max="5" width="6.375" style="9" customWidth="1"/>
    <col min="6" max="6" width="12.875" style="6" customWidth="1"/>
    <col min="7" max="7" width="35.125" style="6" customWidth="1"/>
    <col min="8" max="8" width="13.875" style="12" customWidth="1"/>
    <col min="9" max="9" width="23.625" style="6" customWidth="1"/>
    <col min="10" max="10" width="12.875" style="6" customWidth="1"/>
    <col min="11" max="11" width="16.25" style="6" customWidth="1"/>
    <col min="12" max="12" width="13.5" style="6" customWidth="1"/>
    <col min="13" max="13" width="16.375" style="6" customWidth="1"/>
    <col min="14" max="15" width="15.375" style="6" customWidth="1"/>
    <col min="16" max="16" width="14.625" style="6" customWidth="1"/>
    <col min="17" max="17" width="14.5" style="6" customWidth="1"/>
    <col min="18" max="18" width="10" style="6" bestFit="1" customWidth="1"/>
    <col min="19" max="19" width="21" style="6" bestFit="1" customWidth="1"/>
    <col min="20" max="20" width="14.125" style="6" bestFit="1" customWidth="1"/>
    <col min="21" max="21" width="39.75" style="6" bestFit="1" customWidth="1"/>
    <col min="22" max="16384" width="9" style="6"/>
  </cols>
  <sheetData>
    <row r="1" spans="1:21">
      <c r="A1" s="6" t="s">
        <v>93</v>
      </c>
    </row>
    <row r="2" spans="1:21" ht="18.75" customHeight="1">
      <c r="L2" s="88" t="s">
        <v>95</v>
      </c>
      <c r="M2" s="88"/>
    </row>
    <row r="3" spans="1:21" s="3" customFormat="1" ht="34.5" customHeight="1">
      <c r="A3" s="1" t="s">
        <v>78</v>
      </c>
      <c r="B3" s="1" t="s">
        <v>0</v>
      </c>
      <c r="C3" s="1" t="s">
        <v>1</v>
      </c>
      <c r="D3" s="1" t="s">
        <v>2</v>
      </c>
      <c r="E3" s="15" t="s">
        <v>77</v>
      </c>
      <c r="F3" s="15" t="s">
        <v>4</v>
      </c>
      <c r="G3" s="15" t="s">
        <v>3</v>
      </c>
      <c r="H3" s="14" t="s">
        <v>94</v>
      </c>
      <c r="I3" s="15" t="s">
        <v>85</v>
      </c>
      <c r="J3" s="15" t="s">
        <v>99</v>
      </c>
      <c r="K3" s="72" t="s">
        <v>107</v>
      </c>
      <c r="L3" s="1" t="s">
        <v>98</v>
      </c>
      <c r="M3" s="15" t="s">
        <v>96</v>
      </c>
      <c r="N3" s="2"/>
      <c r="O3" s="2"/>
      <c r="P3" s="2"/>
      <c r="Q3" s="2"/>
      <c r="R3" s="2"/>
      <c r="S3" s="2"/>
      <c r="T3" s="2"/>
      <c r="U3" s="2"/>
    </row>
    <row r="4" spans="1:21" s="11" customFormat="1" ht="33.75">
      <c r="A4" s="73">
        <v>1</v>
      </c>
      <c r="B4" s="73" t="s">
        <v>5</v>
      </c>
      <c r="C4" s="73" t="s">
        <v>6</v>
      </c>
      <c r="D4" s="73" t="s">
        <v>7</v>
      </c>
      <c r="E4" s="73" t="s">
        <v>8</v>
      </c>
      <c r="F4" s="75">
        <v>28749</v>
      </c>
      <c r="G4" s="78" t="s">
        <v>9</v>
      </c>
      <c r="H4" s="38">
        <v>7784</v>
      </c>
      <c r="I4" s="73" t="s">
        <v>84</v>
      </c>
      <c r="J4" s="38">
        <v>9.1</v>
      </c>
      <c r="K4" s="79" t="s">
        <v>293</v>
      </c>
      <c r="L4" s="38">
        <f t="shared" ref="L4:L12" si="0">J4*3000</f>
        <v>27300</v>
      </c>
      <c r="M4" s="73" t="s">
        <v>97</v>
      </c>
    </row>
    <row r="5" spans="1:21" s="11" customFormat="1" ht="22.5">
      <c r="A5" s="73">
        <v>2</v>
      </c>
      <c r="B5" s="73" t="s">
        <v>5</v>
      </c>
      <c r="C5" s="73" t="s">
        <v>6</v>
      </c>
      <c r="D5" s="73" t="s">
        <v>7</v>
      </c>
      <c r="E5" s="73" t="s">
        <v>10</v>
      </c>
      <c r="F5" s="75">
        <v>28749</v>
      </c>
      <c r="G5" s="78" t="s">
        <v>11</v>
      </c>
      <c r="H5" s="38">
        <v>7977</v>
      </c>
      <c r="I5" s="73" t="s">
        <v>84</v>
      </c>
      <c r="J5" s="38">
        <v>29.2</v>
      </c>
      <c r="K5" s="79" t="s">
        <v>295</v>
      </c>
      <c r="L5" s="38">
        <f t="shared" si="0"/>
        <v>87600</v>
      </c>
      <c r="M5" s="73" t="s">
        <v>97</v>
      </c>
    </row>
    <row r="6" spans="1:21" s="11" customFormat="1" ht="22.5">
      <c r="A6" s="73">
        <v>3</v>
      </c>
      <c r="B6" s="73" t="s">
        <v>5</v>
      </c>
      <c r="C6" s="73" t="s">
        <v>6</v>
      </c>
      <c r="D6" s="73" t="s">
        <v>7</v>
      </c>
      <c r="E6" s="73" t="s">
        <v>12</v>
      </c>
      <c r="F6" s="75">
        <v>28749</v>
      </c>
      <c r="G6" s="78" t="s">
        <v>13</v>
      </c>
      <c r="H6" s="38">
        <v>27883</v>
      </c>
      <c r="I6" s="73" t="s">
        <v>87</v>
      </c>
      <c r="J6" s="38">
        <v>24.5</v>
      </c>
      <c r="K6" s="79" t="s">
        <v>292</v>
      </c>
      <c r="L6" s="38">
        <f t="shared" si="0"/>
        <v>73500</v>
      </c>
      <c r="M6" s="73" t="s">
        <v>97</v>
      </c>
    </row>
    <row r="7" spans="1:21" s="11" customFormat="1" ht="33.75">
      <c r="A7" s="73">
        <v>4</v>
      </c>
      <c r="B7" s="73" t="s">
        <v>5</v>
      </c>
      <c r="C7" s="73" t="s">
        <v>6</v>
      </c>
      <c r="D7" s="73" t="s">
        <v>14</v>
      </c>
      <c r="E7" s="73" t="s">
        <v>15</v>
      </c>
      <c r="F7" s="75">
        <v>24108</v>
      </c>
      <c r="G7" s="78" t="s">
        <v>16</v>
      </c>
      <c r="H7" s="38">
        <v>309893.02</v>
      </c>
      <c r="I7" s="73" t="s">
        <v>89</v>
      </c>
      <c r="J7" s="38">
        <v>776.18</v>
      </c>
      <c r="K7" s="79" t="s">
        <v>280</v>
      </c>
      <c r="L7" s="38">
        <f t="shared" si="0"/>
        <v>2328540</v>
      </c>
      <c r="M7" s="73" t="s">
        <v>97</v>
      </c>
    </row>
    <row r="8" spans="1:21" s="11" customFormat="1" ht="46.5" customHeight="1">
      <c r="A8" s="73">
        <v>5</v>
      </c>
      <c r="B8" s="73" t="s">
        <v>5</v>
      </c>
      <c r="C8" s="73" t="s">
        <v>6</v>
      </c>
      <c r="D8" s="73" t="s">
        <v>14</v>
      </c>
      <c r="E8" s="73" t="s">
        <v>17</v>
      </c>
      <c r="F8" s="75">
        <v>27636</v>
      </c>
      <c r="G8" s="78" t="s">
        <v>18</v>
      </c>
      <c r="H8" s="38">
        <v>351219.76</v>
      </c>
      <c r="I8" s="73" t="s">
        <v>89</v>
      </c>
      <c r="J8" s="38">
        <v>562.97</v>
      </c>
      <c r="K8" s="79" t="s">
        <v>287</v>
      </c>
      <c r="L8" s="38">
        <f t="shared" si="0"/>
        <v>1688910</v>
      </c>
      <c r="M8" s="73" t="s">
        <v>97</v>
      </c>
    </row>
    <row r="9" spans="1:21" s="11" customFormat="1" ht="36" customHeight="1">
      <c r="A9" s="73">
        <v>6</v>
      </c>
      <c r="B9" s="73" t="s">
        <v>5</v>
      </c>
      <c r="C9" s="73" t="s">
        <v>6</v>
      </c>
      <c r="D9" s="73" t="s">
        <v>19</v>
      </c>
      <c r="E9" s="73" t="s">
        <v>20</v>
      </c>
      <c r="F9" s="75">
        <v>25933</v>
      </c>
      <c r="G9" s="78" t="s">
        <v>21</v>
      </c>
      <c r="H9" s="38">
        <v>53467</v>
      </c>
      <c r="I9" s="73" t="s">
        <v>89</v>
      </c>
      <c r="J9" s="38">
        <v>277.66000000000003</v>
      </c>
      <c r="K9" s="80" t="s">
        <v>282</v>
      </c>
      <c r="L9" s="38">
        <f t="shared" si="0"/>
        <v>832980.00000000012</v>
      </c>
      <c r="M9" s="73" t="s">
        <v>97</v>
      </c>
    </row>
    <row r="10" spans="1:21" s="11" customFormat="1" ht="29.25" customHeight="1">
      <c r="A10" s="73">
        <v>7</v>
      </c>
      <c r="B10" s="73" t="s">
        <v>5</v>
      </c>
      <c r="C10" s="73" t="s">
        <v>6</v>
      </c>
      <c r="D10" s="73" t="s">
        <v>22</v>
      </c>
      <c r="E10" s="73" t="s">
        <v>23</v>
      </c>
      <c r="F10" s="75">
        <v>28660</v>
      </c>
      <c r="G10" s="78" t="s">
        <v>24</v>
      </c>
      <c r="H10" s="38">
        <v>4178</v>
      </c>
      <c r="I10" s="73" t="s">
        <v>84</v>
      </c>
      <c r="J10" s="38">
        <v>13.28</v>
      </c>
      <c r="K10" s="79" t="s">
        <v>290</v>
      </c>
      <c r="L10" s="38">
        <f t="shared" si="0"/>
        <v>39840</v>
      </c>
      <c r="M10" s="73" t="s">
        <v>97</v>
      </c>
    </row>
    <row r="11" spans="1:21" s="11" customFormat="1" ht="22.5">
      <c r="A11" s="73">
        <v>8</v>
      </c>
      <c r="B11" s="73" t="s">
        <v>5</v>
      </c>
      <c r="C11" s="73" t="s">
        <v>6</v>
      </c>
      <c r="D11" s="73" t="s">
        <v>22</v>
      </c>
      <c r="E11" s="73" t="s">
        <v>25</v>
      </c>
      <c r="F11" s="75">
        <v>28749</v>
      </c>
      <c r="G11" s="78" t="s">
        <v>26</v>
      </c>
      <c r="H11" s="38">
        <v>24810</v>
      </c>
      <c r="I11" s="73" t="s">
        <v>84</v>
      </c>
      <c r="J11" s="38">
        <v>48.64</v>
      </c>
      <c r="K11" s="79" t="s">
        <v>300</v>
      </c>
      <c r="L11" s="38">
        <f t="shared" si="0"/>
        <v>145920</v>
      </c>
      <c r="M11" s="73" t="s">
        <v>97</v>
      </c>
    </row>
    <row r="12" spans="1:21" s="11" customFormat="1" ht="22.5" customHeight="1">
      <c r="A12" s="73">
        <v>9</v>
      </c>
      <c r="B12" s="73" t="s">
        <v>5</v>
      </c>
      <c r="C12" s="73" t="s">
        <v>6</v>
      </c>
      <c r="D12" s="73" t="s">
        <v>22</v>
      </c>
      <c r="E12" s="73" t="s">
        <v>27</v>
      </c>
      <c r="F12" s="75">
        <v>28749</v>
      </c>
      <c r="G12" s="78" t="s">
        <v>28</v>
      </c>
      <c r="H12" s="38">
        <v>240117.9</v>
      </c>
      <c r="I12" s="73" t="s">
        <v>87</v>
      </c>
      <c r="J12" s="85">
        <v>272.2</v>
      </c>
      <c r="K12" s="89" t="s">
        <v>294</v>
      </c>
      <c r="L12" s="87">
        <f t="shared" si="0"/>
        <v>816600</v>
      </c>
      <c r="M12" s="73" t="s">
        <v>97</v>
      </c>
    </row>
    <row r="13" spans="1:21" s="11" customFormat="1" ht="21.75" customHeight="1">
      <c r="A13" s="73">
        <v>10</v>
      </c>
      <c r="B13" s="73" t="s">
        <v>5</v>
      </c>
      <c r="C13" s="73" t="s">
        <v>6</v>
      </c>
      <c r="D13" s="73" t="s">
        <v>50</v>
      </c>
      <c r="E13" s="73" t="s">
        <v>6</v>
      </c>
      <c r="F13" s="75">
        <v>39813</v>
      </c>
      <c r="G13" s="78" t="s">
        <v>51</v>
      </c>
      <c r="H13" s="38">
        <v>78615.5</v>
      </c>
      <c r="I13" s="73" t="s">
        <v>87</v>
      </c>
      <c r="J13" s="86"/>
      <c r="K13" s="90"/>
      <c r="L13" s="87"/>
      <c r="M13" s="73" t="s">
        <v>97</v>
      </c>
    </row>
    <row r="14" spans="1:21" s="11" customFormat="1" ht="27.75" customHeight="1">
      <c r="A14" s="73">
        <v>11</v>
      </c>
      <c r="B14" s="73" t="s">
        <v>5</v>
      </c>
      <c r="C14" s="73" t="s">
        <v>6</v>
      </c>
      <c r="D14" s="73" t="s">
        <v>29</v>
      </c>
      <c r="E14" s="73" t="s">
        <v>30</v>
      </c>
      <c r="F14" s="75">
        <v>24122</v>
      </c>
      <c r="G14" s="78" t="s">
        <v>31</v>
      </c>
      <c r="H14" s="38">
        <v>113029.72</v>
      </c>
      <c r="I14" s="73" t="s">
        <v>89</v>
      </c>
      <c r="J14" s="38">
        <v>173.3</v>
      </c>
      <c r="K14" s="79" t="s">
        <v>273</v>
      </c>
      <c r="L14" s="38">
        <f t="shared" ref="L14:L21" si="1">J14*3000</f>
        <v>519900.00000000006</v>
      </c>
      <c r="M14" s="73" t="s">
        <v>97</v>
      </c>
    </row>
    <row r="15" spans="1:21" s="11" customFormat="1" ht="22.5">
      <c r="A15" s="73">
        <v>12</v>
      </c>
      <c r="B15" s="73" t="s">
        <v>5</v>
      </c>
      <c r="C15" s="73" t="s">
        <v>6</v>
      </c>
      <c r="D15" s="73" t="s">
        <v>29</v>
      </c>
      <c r="E15" s="73" t="s">
        <v>32</v>
      </c>
      <c r="F15" s="75">
        <v>28660</v>
      </c>
      <c r="G15" s="78" t="s">
        <v>33</v>
      </c>
      <c r="H15" s="38">
        <v>63000</v>
      </c>
      <c r="I15" s="73" t="s">
        <v>84</v>
      </c>
      <c r="J15" s="38">
        <v>190</v>
      </c>
      <c r="K15" s="79" t="s">
        <v>291</v>
      </c>
      <c r="L15" s="38">
        <f t="shared" si="1"/>
        <v>570000</v>
      </c>
      <c r="M15" s="73" t="s">
        <v>97</v>
      </c>
    </row>
    <row r="16" spans="1:21" s="11" customFormat="1" ht="30" customHeight="1">
      <c r="A16" s="73">
        <v>13</v>
      </c>
      <c r="B16" s="73" t="s">
        <v>5</v>
      </c>
      <c r="C16" s="73" t="s">
        <v>6</v>
      </c>
      <c r="D16" s="73" t="s">
        <v>29</v>
      </c>
      <c r="E16" s="73" t="s">
        <v>34</v>
      </c>
      <c r="F16" s="75">
        <v>28773</v>
      </c>
      <c r="G16" s="78" t="s">
        <v>35</v>
      </c>
      <c r="H16" s="38">
        <v>565190.41</v>
      </c>
      <c r="I16" s="73" t="s">
        <v>89</v>
      </c>
      <c r="J16" s="38">
        <v>554.07000000000005</v>
      </c>
      <c r="K16" s="79" t="s">
        <v>290</v>
      </c>
      <c r="L16" s="38">
        <f t="shared" si="1"/>
        <v>1662210.0000000002</v>
      </c>
      <c r="M16" s="73" t="s">
        <v>97</v>
      </c>
    </row>
    <row r="17" spans="1:14" s="11" customFormat="1" ht="27" customHeight="1">
      <c r="A17" s="73">
        <v>14</v>
      </c>
      <c r="B17" s="73" t="s">
        <v>5</v>
      </c>
      <c r="C17" s="73" t="s">
        <v>6</v>
      </c>
      <c r="D17" s="73" t="s">
        <v>29</v>
      </c>
      <c r="E17" s="73" t="s">
        <v>36</v>
      </c>
      <c r="F17" s="75">
        <v>30088</v>
      </c>
      <c r="G17" s="78" t="s">
        <v>37</v>
      </c>
      <c r="H17" s="38">
        <v>2632</v>
      </c>
      <c r="I17" s="73" t="s">
        <v>86</v>
      </c>
      <c r="J17" s="38">
        <v>67.37</v>
      </c>
      <c r="K17" s="79" t="s">
        <v>274</v>
      </c>
      <c r="L17" s="38">
        <f t="shared" si="1"/>
        <v>202110</v>
      </c>
      <c r="M17" s="73" t="s">
        <v>97</v>
      </c>
    </row>
    <row r="18" spans="1:14" s="11" customFormat="1" ht="25.5" customHeight="1">
      <c r="A18" s="73">
        <v>15</v>
      </c>
      <c r="B18" s="73" t="s">
        <v>5</v>
      </c>
      <c r="C18" s="73" t="s">
        <v>6</v>
      </c>
      <c r="D18" s="73" t="s">
        <v>29</v>
      </c>
      <c r="E18" s="73" t="s">
        <v>38</v>
      </c>
      <c r="F18" s="75">
        <v>24837</v>
      </c>
      <c r="G18" s="78" t="s">
        <v>39</v>
      </c>
      <c r="H18" s="38">
        <v>27748.33</v>
      </c>
      <c r="I18" s="73" t="s">
        <v>89</v>
      </c>
      <c r="J18" s="38">
        <v>80.83</v>
      </c>
      <c r="K18" s="79" t="s">
        <v>283</v>
      </c>
      <c r="L18" s="38">
        <f t="shared" si="1"/>
        <v>242490</v>
      </c>
      <c r="M18" s="73" t="s">
        <v>97</v>
      </c>
    </row>
    <row r="19" spans="1:14" s="11" customFormat="1" ht="33.75">
      <c r="A19" s="73">
        <v>16</v>
      </c>
      <c r="B19" s="73" t="s">
        <v>5</v>
      </c>
      <c r="C19" s="73" t="s">
        <v>6</v>
      </c>
      <c r="D19" s="73" t="s">
        <v>29</v>
      </c>
      <c r="E19" s="73" t="s">
        <v>40</v>
      </c>
      <c r="F19" s="75">
        <v>37621</v>
      </c>
      <c r="G19" s="78" t="s">
        <v>41</v>
      </c>
      <c r="H19" s="38">
        <v>72456</v>
      </c>
      <c r="I19" s="73" t="s">
        <v>90</v>
      </c>
      <c r="J19" s="38">
        <v>88.9</v>
      </c>
      <c r="K19" s="81" t="s">
        <v>275</v>
      </c>
      <c r="L19" s="38">
        <f t="shared" si="1"/>
        <v>266700</v>
      </c>
      <c r="M19" s="73" t="s">
        <v>97</v>
      </c>
      <c r="N19" s="74"/>
    </row>
    <row r="20" spans="1:14" s="11" customFormat="1" ht="33.75">
      <c r="A20" s="73">
        <v>17</v>
      </c>
      <c r="B20" s="73" t="s">
        <v>5</v>
      </c>
      <c r="C20" s="73" t="s">
        <v>6</v>
      </c>
      <c r="D20" s="73" t="s">
        <v>42</v>
      </c>
      <c r="E20" s="73" t="s">
        <v>6</v>
      </c>
      <c r="F20" s="75">
        <v>37986</v>
      </c>
      <c r="G20" s="78" t="s">
        <v>43</v>
      </c>
      <c r="H20" s="38">
        <v>302986.53000000003</v>
      </c>
      <c r="I20" s="73" t="s">
        <v>89</v>
      </c>
      <c r="J20" s="38">
        <v>271.5</v>
      </c>
      <c r="K20" s="82" t="s">
        <v>271</v>
      </c>
      <c r="L20" s="38">
        <f t="shared" si="1"/>
        <v>814500</v>
      </c>
      <c r="M20" s="73" t="s">
        <v>97</v>
      </c>
    </row>
    <row r="21" spans="1:14" s="11" customFormat="1" ht="22.5" customHeight="1">
      <c r="A21" s="73">
        <v>18</v>
      </c>
      <c r="B21" s="73" t="s">
        <v>5</v>
      </c>
      <c r="C21" s="73" t="s">
        <v>6</v>
      </c>
      <c r="D21" s="73" t="s">
        <v>42</v>
      </c>
      <c r="E21" s="73" t="s">
        <v>44</v>
      </c>
      <c r="F21" s="75">
        <v>37986</v>
      </c>
      <c r="G21" s="78" t="s">
        <v>45</v>
      </c>
      <c r="H21" s="38">
        <v>450014.3</v>
      </c>
      <c r="I21" s="73" t="s">
        <v>89</v>
      </c>
      <c r="J21" s="85">
        <v>1429.2</v>
      </c>
      <c r="K21" s="91" t="s">
        <v>277</v>
      </c>
      <c r="L21" s="87">
        <f t="shared" si="1"/>
        <v>4287600</v>
      </c>
      <c r="M21" s="73" t="s">
        <v>97</v>
      </c>
    </row>
    <row r="22" spans="1:14" s="11" customFormat="1" ht="24.75" customHeight="1">
      <c r="A22" s="73">
        <v>19</v>
      </c>
      <c r="B22" s="73" t="s">
        <v>5</v>
      </c>
      <c r="C22" s="73" t="s">
        <v>6</v>
      </c>
      <c r="D22" s="73" t="s">
        <v>42</v>
      </c>
      <c r="E22" s="73" t="s">
        <v>62</v>
      </c>
      <c r="F22" s="75">
        <v>41425</v>
      </c>
      <c r="G22" s="78" t="s">
        <v>70</v>
      </c>
      <c r="H22" s="38">
        <v>1521563.38</v>
      </c>
      <c r="I22" s="73" t="s">
        <v>89</v>
      </c>
      <c r="J22" s="86"/>
      <c r="K22" s="92"/>
      <c r="L22" s="87"/>
      <c r="M22" s="73" t="s">
        <v>97</v>
      </c>
    </row>
    <row r="23" spans="1:14" s="11" customFormat="1" ht="32.25" customHeight="1">
      <c r="A23" s="73">
        <v>20</v>
      </c>
      <c r="B23" s="73" t="s">
        <v>5</v>
      </c>
      <c r="C23" s="73" t="s">
        <v>6</v>
      </c>
      <c r="D23" s="73" t="s">
        <v>29</v>
      </c>
      <c r="E23" s="73" t="s">
        <v>46</v>
      </c>
      <c r="F23" s="75">
        <v>38352</v>
      </c>
      <c r="G23" s="78" t="s">
        <v>47</v>
      </c>
      <c r="H23" s="38">
        <v>167364</v>
      </c>
      <c r="I23" s="73" t="s">
        <v>91</v>
      </c>
      <c r="J23" s="38">
        <v>111.9</v>
      </c>
      <c r="K23" s="79" t="s">
        <v>276</v>
      </c>
      <c r="L23" s="38">
        <f>J23*3000</f>
        <v>335700</v>
      </c>
      <c r="M23" s="73" t="s">
        <v>97</v>
      </c>
      <c r="N23" s="74"/>
    </row>
    <row r="24" spans="1:14" s="11" customFormat="1" ht="39.75" customHeight="1">
      <c r="A24" s="73">
        <v>21</v>
      </c>
      <c r="B24" s="73" t="s">
        <v>5</v>
      </c>
      <c r="C24" s="73" t="s">
        <v>6</v>
      </c>
      <c r="D24" s="73" t="s">
        <v>42</v>
      </c>
      <c r="E24" s="73" t="s">
        <v>48</v>
      </c>
      <c r="F24" s="75">
        <v>39051</v>
      </c>
      <c r="G24" s="78" t="s">
        <v>49</v>
      </c>
      <c r="H24" s="38">
        <v>273816.36</v>
      </c>
      <c r="I24" s="73" t="s">
        <v>89</v>
      </c>
      <c r="J24" s="38">
        <v>271.5</v>
      </c>
      <c r="K24" s="81" t="s">
        <v>281</v>
      </c>
      <c r="L24" s="38">
        <f>J24*3000</f>
        <v>814500</v>
      </c>
      <c r="M24" s="73" t="s">
        <v>97</v>
      </c>
    </row>
    <row r="25" spans="1:14" s="11" customFormat="1" ht="22.5">
      <c r="A25" s="73">
        <v>22</v>
      </c>
      <c r="B25" s="73" t="s">
        <v>5</v>
      </c>
      <c r="C25" s="73" t="s">
        <v>6</v>
      </c>
      <c r="D25" s="73" t="s">
        <v>52</v>
      </c>
      <c r="E25" s="73" t="s">
        <v>20</v>
      </c>
      <c r="F25" s="75">
        <v>40117</v>
      </c>
      <c r="G25" s="78" t="s">
        <v>53</v>
      </c>
      <c r="H25" s="38">
        <v>634681</v>
      </c>
      <c r="I25" s="73" t="s">
        <v>88</v>
      </c>
      <c r="J25" s="38">
        <v>395.41</v>
      </c>
      <c r="K25" s="79" t="s">
        <v>284</v>
      </c>
      <c r="L25" s="38">
        <f>J25*3000</f>
        <v>1186230</v>
      </c>
      <c r="M25" s="73" t="s">
        <v>97</v>
      </c>
    </row>
    <row r="26" spans="1:14" s="11" customFormat="1" ht="21.75" customHeight="1">
      <c r="A26" s="73">
        <v>23</v>
      </c>
      <c r="B26" s="73" t="s">
        <v>5</v>
      </c>
      <c r="C26" s="73" t="s">
        <v>6</v>
      </c>
      <c r="D26" s="73" t="s">
        <v>54</v>
      </c>
      <c r="E26" s="73" t="s">
        <v>6</v>
      </c>
      <c r="F26" s="75">
        <v>40117</v>
      </c>
      <c r="G26" s="78" t="s">
        <v>55</v>
      </c>
      <c r="H26" s="38">
        <v>268135</v>
      </c>
      <c r="I26" s="73" t="s">
        <v>88</v>
      </c>
      <c r="J26" s="85">
        <v>122.5</v>
      </c>
      <c r="K26" s="89" t="s">
        <v>272</v>
      </c>
      <c r="L26" s="87">
        <f>J26*3000</f>
        <v>367500</v>
      </c>
      <c r="M26" s="73" t="s">
        <v>97</v>
      </c>
    </row>
    <row r="27" spans="1:14" s="11" customFormat="1" ht="21.75" customHeight="1">
      <c r="A27" s="73">
        <v>24</v>
      </c>
      <c r="B27" s="73" t="s">
        <v>5</v>
      </c>
      <c r="C27" s="73" t="s">
        <v>6</v>
      </c>
      <c r="D27" s="73" t="s">
        <v>42</v>
      </c>
      <c r="E27" s="73" t="s">
        <v>71</v>
      </c>
      <c r="F27" s="75">
        <v>41639</v>
      </c>
      <c r="G27" s="78" t="s">
        <v>72</v>
      </c>
      <c r="H27" s="38">
        <v>280811.34999999998</v>
      </c>
      <c r="I27" s="73" t="s">
        <v>88</v>
      </c>
      <c r="J27" s="86"/>
      <c r="K27" s="90"/>
      <c r="L27" s="87"/>
      <c r="M27" s="73" t="s">
        <v>97</v>
      </c>
    </row>
    <row r="28" spans="1:14" s="11" customFormat="1" ht="22.5">
      <c r="A28" s="73">
        <v>25</v>
      </c>
      <c r="B28" s="73" t="s">
        <v>5</v>
      </c>
      <c r="C28" s="73" t="s">
        <v>6</v>
      </c>
      <c r="D28" s="73" t="s">
        <v>54</v>
      </c>
      <c r="E28" s="73" t="s">
        <v>44</v>
      </c>
      <c r="F28" s="75">
        <v>40117</v>
      </c>
      <c r="G28" s="78" t="s">
        <v>56</v>
      </c>
      <c r="H28" s="38">
        <v>1334702</v>
      </c>
      <c r="I28" s="73" t="s">
        <v>88</v>
      </c>
      <c r="J28" s="38">
        <v>360</v>
      </c>
      <c r="K28" s="81" t="s">
        <v>278</v>
      </c>
      <c r="L28" s="38">
        <f t="shared" ref="L28:L38" si="2">J28*3000</f>
        <v>1080000</v>
      </c>
      <c r="M28" s="73" t="s">
        <v>97</v>
      </c>
    </row>
    <row r="29" spans="1:14" s="11" customFormat="1" ht="22.5">
      <c r="A29" s="73">
        <v>26</v>
      </c>
      <c r="B29" s="73" t="s">
        <v>5</v>
      </c>
      <c r="C29" s="73" t="s">
        <v>6</v>
      </c>
      <c r="D29" s="73" t="s">
        <v>7</v>
      </c>
      <c r="E29" s="73" t="s">
        <v>57</v>
      </c>
      <c r="F29" s="75">
        <v>40117</v>
      </c>
      <c r="G29" s="78" t="s">
        <v>58</v>
      </c>
      <c r="H29" s="38">
        <v>33875</v>
      </c>
      <c r="I29" s="73" t="s">
        <v>88</v>
      </c>
      <c r="J29" s="38">
        <v>27.4</v>
      </c>
      <c r="K29" s="79" t="s">
        <v>296</v>
      </c>
      <c r="L29" s="38">
        <f t="shared" si="2"/>
        <v>82200</v>
      </c>
      <c r="M29" s="73" t="s">
        <v>97</v>
      </c>
    </row>
    <row r="30" spans="1:14" s="11" customFormat="1" ht="33.75" customHeight="1">
      <c r="A30" s="73">
        <v>27</v>
      </c>
      <c r="B30" s="73" t="s">
        <v>5</v>
      </c>
      <c r="C30" s="73" t="s">
        <v>6</v>
      </c>
      <c r="D30" s="73" t="s">
        <v>54</v>
      </c>
      <c r="E30" s="73" t="s">
        <v>48</v>
      </c>
      <c r="F30" s="75">
        <v>40117</v>
      </c>
      <c r="G30" s="78" t="s">
        <v>59</v>
      </c>
      <c r="H30" s="38">
        <v>120753</v>
      </c>
      <c r="I30" s="73" t="s">
        <v>88</v>
      </c>
      <c r="J30" s="38">
        <v>46.3</v>
      </c>
      <c r="K30" s="81" t="s">
        <v>282</v>
      </c>
      <c r="L30" s="38">
        <f t="shared" si="2"/>
        <v>138900</v>
      </c>
      <c r="M30" s="73" t="s">
        <v>97</v>
      </c>
    </row>
    <row r="31" spans="1:14" s="11" customFormat="1" ht="22.5">
      <c r="A31" s="73">
        <v>28</v>
      </c>
      <c r="B31" s="73" t="s">
        <v>5</v>
      </c>
      <c r="C31" s="73" t="s">
        <v>6</v>
      </c>
      <c r="D31" s="73" t="s">
        <v>54</v>
      </c>
      <c r="E31" s="73" t="s">
        <v>60</v>
      </c>
      <c r="F31" s="75">
        <v>40117</v>
      </c>
      <c r="G31" s="78" t="s">
        <v>61</v>
      </c>
      <c r="H31" s="38">
        <v>714846</v>
      </c>
      <c r="I31" s="73" t="s">
        <v>88</v>
      </c>
      <c r="J31" s="38">
        <v>323.05</v>
      </c>
      <c r="K31" s="79" t="s">
        <v>285</v>
      </c>
      <c r="L31" s="38">
        <f t="shared" si="2"/>
        <v>969150</v>
      </c>
      <c r="M31" s="73" t="s">
        <v>97</v>
      </c>
    </row>
    <row r="32" spans="1:14" s="11" customFormat="1" ht="18.75" customHeight="1">
      <c r="A32" s="73">
        <v>29</v>
      </c>
      <c r="B32" s="73" t="s">
        <v>5</v>
      </c>
      <c r="C32" s="73" t="s">
        <v>6</v>
      </c>
      <c r="D32" s="73" t="s">
        <v>54</v>
      </c>
      <c r="E32" s="73" t="s">
        <v>62</v>
      </c>
      <c r="F32" s="75">
        <v>40117</v>
      </c>
      <c r="G32" s="78" t="s">
        <v>63</v>
      </c>
      <c r="H32" s="38">
        <v>81588</v>
      </c>
      <c r="I32" s="73" t="s">
        <v>88</v>
      </c>
      <c r="J32" s="38">
        <v>4</v>
      </c>
      <c r="K32" s="83" t="s">
        <v>289</v>
      </c>
      <c r="L32" s="38">
        <f t="shared" si="2"/>
        <v>12000</v>
      </c>
      <c r="M32" s="73" t="s">
        <v>97</v>
      </c>
    </row>
    <row r="33" spans="1:14" s="11" customFormat="1" ht="22.5">
      <c r="A33" s="73">
        <v>30</v>
      </c>
      <c r="B33" s="73" t="s">
        <v>5</v>
      </c>
      <c r="C33" s="73" t="s">
        <v>6</v>
      </c>
      <c r="D33" s="73" t="s">
        <v>7</v>
      </c>
      <c r="E33" s="73" t="s">
        <v>64</v>
      </c>
      <c r="F33" s="75">
        <v>40117</v>
      </c>
      <c r="G33" s="78" t="s">
        <v>65</v>
      </c>
      <c r="H33" s="38">
        <v>130785</v>
      </c>
      <c r="I33" s="73" t="s">
        <v>88</v>
      </c>
      <c r="J33" s="38">
        <v>158.84</v>
      </c>
      <c r="K33" s="79" t="s">
        <v>297</v>
      </c>
      <c r="L33" s="38">
        <f t="shared" si="2"/>
        <v>476520</v>
      </c>
      <c r="M33" s="73" t="s">
        <v>97</v>
      </c>
    </row>
    <row r="34" spans="1:14" s="11" customFormat="1" ht="22.5">
      <c r="A34" s="73">
        <v>31</v>
      </c>
      <c r="B34" s="73" t="s">
        <v>5</v>
      </c>
      <c r="C34" s="73" t="s">
        <v>6</v>
      </c>
      <c r="D34" s="73" t="s">
        <v>14</v>
      </c>
      <c r="E34" s="73" t="s">
        <v>66</v>
      </c>
      <c r="F34" s="75">
        <v>40117</v>
      </c>
      <c r="G34" s="78" t="s">
        <v>67</v>
      </c>
      <c r="H34" s="38">
        <v>142335</v>
      </c>
      <c r="I34" s="73" t="s">
        <v>88</v>
      </c>
      <c r="J34" s="38">
        <v>94.9</v>
      </c>
      <c r="K34" s="79" t="s">
        <v>288</v>
      </c>
      <c r="L34" s="38">
        <f t="shared" si="2"/>
        <v>284700</v>
      </c>
      <c r="M34" s="73" t="s">
        <v>97</v>
      </c>
    </row>
    <row r="35" spans="1:14" s="11" customFormat="1" ht="22.5">
      <c r="A35" s="73">
        <v>32</v>
      </c>
      <c r="B35" s="73" t="s">
        <v>5</v>
      </c>
      <c r="C35" s="73" t="s">
        <v>6</v>
      </c>
      <c r="D35" s="73" t="s">
        <v>50</v>
      </c>
      <c r="E35" s="73" t="s">
        <v>44</v>
      </c>
      <c r="F35" s="75">
        <v>41060</v>
      </c>
      <c r="G35" s="78" t="s">
        <v>68</v>
      </c>
      <c r="H35" s="38">
        <v>321593.14</v>
      </c>
      <c r="I35" s="73" t="s">
        <v>89</v>
      </c>
      <c r="J35" s="38">
        <v>68.06</v>
      </c>
      <c r="K35" s="79" t="s">
        <v>279</v>
      </c>
      <c r="L35" s="38">
        <f t="shared" si="2"/>
        <v>204180</v>
      </c>
      <c r="M35" s="73" t="s">
        <v>97</v>
      </c>
    </row>
    <row r="36" spans="1:14" s="11" customFormat="1" ht="22.5">
      <c r="A36" s="73">
        <v>33</v>
      </c>
      <c r="B36" s="73" t="s">
        <v>5</v>
      </c>
      <c r="C36" s="73" t="s">
        <v>6</v>
      </c>
      <c r="D36" s="73" t="s">
        <v>42</v>
      </c>
      <c r="E36" s="73" t="s">
        <v>60</v>
      </c>
      <c r="F36" s="75">
        <v>41060</v>
      </c>
      <c r="G36" s="78" t="s">
        <v>69</v>
      </c>
      <c r="H36" s="38">
        <v>325724.46999999997</v>
      </c>
      <c r="I36" s="73" t="s">
        <v>89</v>
      </c>
      <c r="J36" s="38">
        <v>20.100000000000001</v>
      </c>
      <c r="K36" s="79" t="s">
        <v>286</v>
      </c>
      <c r="L36" s="38">
        <f t="shared" si="2"/>
        <v>60300.000000000007</v>
      </c>
      <c r="M36" s="73" t="s">
        <v>97</v>
      </c>
    </row>
    <row r="37" spans="1:14" s="11" customFormat="1">
      <c r="A37" s="73">
        <v>34</v>
      </c>
      <c r="B37" s="73" t="s">
        <v>5</v>
      </c>
      <c r="C37" s="73" t="s">
        <v>6</v>
      </c>
      <c r="D37" s="73" t="s">
        <v>42</v>
      </c>
      <c r="E37" s="73" t="s">
        <v>73</v>
      </c>
      <c r="F37" s="75">
        <v>42308</v>
      </c>
      <c r="G37" s="78" t="s">
        <v>74</v>
      </c>
      <c r="H37" s="38">
        <v>45496.47</v>
      </c>
      <c r="I37" s="73" t="s">
        <v>88</v>
      </c>
      <c r="J37" s="38">
        <v>259.60000000000002</v>
      </c>
      <c r="K37" s="79" t="s">
        <v>298</v>
      </c>
      <c r="L37" s="38">
        <f t="shared" si="2"/>
        <v>778800.00000000012</v>
      </c>
      <c r="M37" s="73" t="s">
        <v>97</v>
      </c>
    </row>
    <row r="38" spans="1:14" s="11" customFormat="1" ht="56.25">
      <c r="A38" s="73">
        <v>35</v>
      </c>
      <c r="B38" s="73" t="s">
        <v>5</v>
      </c>
      <c r="C38" s="73" t="s">
        <v>6</v>
      </c>
      <c r="D38" s="73" t="s">
        <v>75</v>
      </c>
      <c r="E38" s="73" t="s">
        <v>6</v>
      </c>
      <c r="F38" s="75">
        <v>43069</v>
      </c>
      <c r="G38" s="78" t="s">
        <v>76</v>
      </c>
      <c r="H38" s="38">
        <v>48000</v>
      </c>
      <c r="I38" s="73" t="s">
        <v>92</v>
      </c>
      <c r="J38" s="38">
        <v>3.92</v>
      </c>
      <c r="K38" s="84" t="s">
        <v>299</v>
      </c>
      <c r="L38" s="38">
        <f t="shared" si="2"/>
        <v>11760</v>
      </c>
      <c r="M38" s="73" t="s">
        <v>97</v>
      </c>
    </row>
    <row r="39" spans="1:14">
      <c r="A39" s="4"/>
      <c r="B39" s="5"/>
      <c r="C39" s="5"/>
      <c r="D39" s="5"/>
      <c r="E39" s="5"/>
      <c r="F39" s="4"/>
      <c r="G39" s="7" t="s">
        <v>80</v>
      </c>
      <c r="H39" s="76">
        <f>SUM(H4:H38)</f>
        <v>9149071.6400000006</v>
      </c>
      <c r="I39" s="4"/>
      <c r="J39" s="76">
        <f>SUM(J4:J24)+SUM(J25:J36)+SUM(J37:J38)</f>
        <v>7136.380000000001</v>
      </c>
      <c r="K39" s="8"/>
      <c r="L39" s="76">
        <f>SUM(L4:L38)</f>
        <v>21409140</v>
      </c>
      <c r="M39" s="4"/>
      <c r="N39" s="10"/>
    </row>
  </sheetData>
  <mergeCells count="10">
    <mergeCell ref="J26:J27"/>
    <mergeCell ref="L26:L27"/>
    <mergeCell ref="L2:M2"/>
    <mergeCell ref="J12:J13"/>
    <mergeCell ref="L12:L13"/>
    <mergeCell ref="J21:J22"/>
    <mergeCell ref="L21:L22"/>
    <mergeCell ref="K12:K13"/>
    <mergeCell ref="K21:K22"/>
    <mergeCell ref="K26:K2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FAE68-61B6-4FB1-8A41-862989E725AF}">
  <dimension ref="A1:P72"/>
  <sheetViews>
    <sheetView tabSelected="1" topLeftCell="A67" zoomScaleNormal="100" workbookViewId="0">
      <selection activeCell="T9" sqref="T9"/>
    </sheetView>
  </sheetViews>
  <sheetFormatPr defaultRowHeight="14.25"/>
  <cols>
    <col min="1" max="1" width="5.75" customWidth="1"/>
    <col min="2" max="2" width="6.625" customWidth="1"/>
    <col min="3" max="3" width="17.25" customWidth="1"/>
    <col min="4" max="4" width="29.375" customWidth="1"/>
    <col min="5" max="5" width="15.75" customWidth="1"/>
    <col min="6" max="6" width="12.5" customWidth="1"/>
    <col min="7" max="7" width="13.75" customWidth="1"/>
    <col min="9" max="9" width="23.875" customWidth="1"/>
    <col min="10" max="10" width="10.5" customWidth="1"/>
    <col min="11" max="11" width="11" style="18" customWidth="1"/>
    <col min="12" max="12" width="11" hidden="1" customWidth="1"/>
    <col min="13" max="13" width="13.125" hidden="1" customWidth="1"/>
    <col min="14" max="14" width="15.125" hidden="1" customWidth="1"/>
    <col min="15" max="15" width="13.25" customWidth="1"/>
    <col min="16" max="16" width="12.125" customWidth="1"/>
  </cols>
  <sheetData>
    <row r="1" spans="1:16">
      <c r="A1" s="6" t="s">
        <v>93</v>
      </c>
    </row>
    <row r="2" spans="1:16">
      <c r="O2" s="88" t="s">
        <v>95</v>
      </c>
      <c r="P2" s="88"/>
    </row>
    <row r="3" spans="1:16" ht="33.75" customHeight="1">
      <c r="A3" s="19" t="s">
        <v>78</v>
      </c>
      <c r="B3" s="19" t="s">
        <v>100</v>
      </c>
      <c r="C3" s="19" t="s">
        <v>101</v>
      </c>
      <c r="D3" s="19" t="s">
        <v>102</v>
      </c>
      <c r="E3" s="20" t="s">
        <v>103</v>
      </c>
      <c r="F3" s="20" t="s">
        <v>104</v>
      </c>
      <c r="G3" s="19" t="s">
        <v>105</v>
      </c>
      <c r="H3" s="21" t="s">
        <v>106</v>
      </c>
      <c r="I3" s="21" t="s">
        <v>107</v>
      </c>
      <c r="J3" s="21" t="s">
        <v>108</v>
      </c>
      <c r="K3" s="22" t="s">
        <v>99</v>
      </c>
      <c r="L3" s="23" t="s">
        <v>109</v>
      </c>
      <c r="M3" s="23" t="s">
        <v>110</v>
      </c>
      <c r="N3" s="23" t="s">
        <v>111</v>
      </c>
      <c r="O3" s="21" t="s">
        <v>269</v>
      </c>
      <c r="P3" s="23" t="s">
        <v>270</v>
      </c>
    </row>
    <row r="4" spans="1:16" ht="33.75" customHeight="1">
      <c r="A4" s="24">
        <v>1</v>
      </c>
      <c r="B4" s="24" t="s">
        <v>83</v>
      </c>
      <c r="C4" s="25" t="s">
        <v>112</v>
      </c>
      <c r="D4" s="25" t="s">
        <v>113</v>
      </c>
      <c r="E4" s="26">
        <v>181875</v>
      </c>
      <c r="F4" s="26">
        <v>181875</v>
      </c>
      <c r="G4" s="24" t="s">
        <v>114</v>
      </c>
      <c r="H4" s="27">
        <v>1979</v>
      </c>
      <c r="I4" s="28" t="s">
        <v>115</v>
      </c>
      <c r="J4" s="27" t="s">
        <v>116</v>
      </c>
      <c r="K4" s="29">
        <v>319.02</v>
      </c>
      <c r="L4" s="30">
        <v>7</v>
      </c>
      <c r="M4" s="31">
        <v>267.72000000000003</v>
      </c>
      <c r="N4" s="31">
        <v>51.3</v>
      </c>
      <c r="O4" s="32">
        <f t="shared" ref="O4:O35" si="0">K4*3000</f>
        <v>957060</v>
      </c>
      <c r="P4" s="71" t="s">
        <v>97</v>
      </c>
    </row>
    <row r="5" spans="1:16" ht="33.75" customHeight="1">
      <c r="A5" s="24">
        <v>2</v>
      </c>
      <c r="B5" s="24" t="s">
        <v>79</v>
      </c>
      <c r="C5" s="25" t="s">
        <v>117</v>
      </c>
      <c r="D5" s="25" t="s">
        <v>118</v>
      </c>
      <c r="E5" s="26">
        <v>115676</v>
      </c>
      <c r="F5" s="26">
        <v>115676</v>
      </c>
      <c r="G5" s="24" t="s">
        <v>114</v>
      </c>
      <c r="H5" s="27">
        <v>1976</v>
      </c>
      <c r="I5" s="28" t="s">
        <v>115</v>
      </c>
      <c r="J5" s="27">
        <v>3</v>
      </c>
      <c r="K5" s="29">
        <v>171.74</v>
      </c>
      <c r="L5" s="30"/>
      <c r="M5" s="31"/>
      <c r="N5" s="31"/>
      <c r="O5" s="32">
        <f t="shared" si="0"/>
        <v>515220</v>
      </c>
      <c r="P5" s="71" t="s">
        <v>97</v>
      </c>
    </row>
    <row r="6" spans="1:16" ht="34.5" customHeight="1">
      <c r="A6" s="24">
        <v>3</v>
      </c>
      <c r="B6" s="24" t="s">
        <v>83</v>
      </c>
      <c r="C6" s="25" t="s">
        <v>119</v>
      </c>
      <c r="D6" s="25" t="s">
        <v>120</v>
      </c>
      <c r="E6" s="26">
        <v>91393</v>
      </c>
      <c r="F6" s="26">
        <v>91393</v>
      </c>
      <c r="G6" s="24" t="s">
        <v>114</v>
      </c>
      <c r="H6" s="27">
        <v>1967</v>
      </c>
      <c r="I6" s="28" t="s">
        <v>115</v>
      </c>
      <c r="J6" s="27">
        <v>3</v>
      </c>
      <c r="K6" s="29">
        <v>330.7</v>
      </c>
      <c r="L6" s="30">
        <v>7</v>
      </c>
      <c r="M6" s="31">
        <v>330.7</v>
      </c>
      <c r="N6" s="31"/>
      <c r="O6" s="32">
        <f t="shared" si="0"/>
        <v>992100</v>
      </c>
      <c r="P6" s="71" t="s">
        <v>97</v>
      </c>
    </row>
    <row r="7" spans="1:16" ht="38.25" customHeight="1">
      <c r="A7" s="24">
        <v>4</v>
      </c>
      <c r="B7" s="24" t="s">
        <v>83</v>
      </c>
      <c r="C7" s="25" t="s">
        <v>121</v>
      </c>
      <c r="D7" s="25" t="s">
        <v>122</v>
      </c>
      <c r="E7" s="26">
        <v>139833</v>
      </c>
      <c r="F7" s="26">
        <v>139833</v>
      </c>
      <c r="G7" s="24" t="s">
        <v>114</v>
      </c>
      <c r="H7" s="27">
        <v>1982</v>
      </c>
      <c r="I7" s="28" t="s">
        <v>115</v>
      </c>
      <c r="J7" s="27" t="s">
        <v>116</v>
      </c>
      <c r="K7" s="29">
        <v>311.85000000000002</v>
      </c>
      <c r="L7" s="30">
        <v>7</v>
      </c>
      <c r="M7" s="31">
        <v>289.55</v>
      </c>
      <c r="N7" s="31">
        <v>22.3</v>
      </c>
      <c r="O7" s="32">
        <f t="shared" si="0"/>
        <v>935550.00000000012</v>
      </c>
      <c r="P7" s="71" t="s">
        <v>97</v>
      </c>
    </row>
    <row r="8" spans="1:16" s="17" customFormat="1" ht="33" customHeight="1">
      <c r="A8" s="24">
        <v>5</v>
      </c>
      <c r="B8" s="34" t="s">
        <v>54</v>
      </c>
      <c r="C8" s="35" t="s">
        <v>123</v>
      </c>
      <c r="D8" s="35" t="s">
        <v>124</v>
      </c>
      <c r="E8" s="36">
        <v>490682.4</v>
      </c>
      <c r="F8" s="36">
        <v>518039.52</v>
      </c>
      <c r="G8" s="34" t="s">
        <v>125</v>
      </c>
      <c r="H8" s="16" t="s">
        <v>126</v>
      </c>
      <c r="I8" s="37" t="s">
        <v>127</v>
      </c>
      <c r="J8" s="16">
        <v>2</v>
      </c>
      <c r="K8" s="38">
        <v>831</v>
      </c>
      <c r="L8" s="39"/>
      <c r="M8" s="40"/>
      <c r="N8" s="40"/>
      <c r="O8" s="13">
        <f t="shared" si="0"/>
        <v>2493000</v>
      </c>
      <c r="P8" s="71" t="s">
        <v>97</v>
      </c>
    </row>
    <row r="9" spans="1:16" ht="36.75" customHeight="1">
      <c r="A9" s="24">
        <v>6</v>
      </c>
      <c r="B9" s="24" t="s">
        <v>82</v>
      </c>
      <c r="C9" s="25" t="s">
        <v>128</v>
      </c>
      <c r="D9" s="25" t="s">
        <v>129</v>
      </c>
      <c r="E9" s="26">
        <v>134664.71</v>
      </c>
      <c r="F9" s="26">
        <v>134664.71</v>
      </c>
      <c r="G9" s="24" t="s">
        <v>125</v>
      </c>
      <c r="H9" s="27" t="s">
        <v>126</v>
      </c>
      <c r="I9" s="28" t="s">
        <v>127</v>
      </c>
      <c r="J9" s="27">
        <v>2</v>
      </c>
      <c r="K9" s="29">
        <v>942.93</v>
      </c>
      <c r="L9" s="30"/>
      <c r="M9" s="31"/>
      <c r="N9" s="31"/>
      <c r="O9" s="32">
        <f t="shared" si="0"/>
        <v>2828790</v>
      </c>
      <c r="P9" s="71" t="s">
        <v>97</v>
      </c>
    </row>
    <row r="10" spans="1:16" ht="21.75" customHeight="1">
      <c r="A10" s="24">
        <v>7</v>
      </c>
      <c r="B10" s="24" t="s">
        <v>83</v>
      </c>
      <c r="C10" s="25" t="s">
        <v>130</v>
      </c>
      <c r="D10" s="25" t="s">
        <v>131</v>
      </c>
      <c r="E10" s="26">
        <v>49407</v>
      </c>
      <c r="F10" s="26">
        <v>49407</v>
      </c>
      <c r="G10" s="24" t="s">
        <v>114</v>
      </c>
      <c r="H10" s="27">
        <v>1932</v>
      </c>
      <c r="I10" s="28" t="s">
        <v>132</v>
      </c>
      <c r="J10" s="27">
        <v>1</v>
      </c>
      <c r="K10" s="29">
        <v>171.9</v>
      </c>
      <c r="L10" s="30">
        <v>3</v>
      </c>
      <c r="M10" s="31">
        <v>171.9</v>
      </c>
      <c r="N10" s="31"/>
      <c r="O10" s="32">
        <f t="shared" si="0"/>
        <v>515700</v>
      </c>
      <c r="P10" s="71" t="s">
        <v>97</v>
      </c>
    </row>
    <row r="11" spans="1:16" ht="20.25" customHeight="1">
      <c r="A11" s="24">
        <v>8</v>
      </c>
      <c r="B11" s="24" t="s">
        <v>7</v>
      </c>
      <c r="C11" s="25" t="s">
        <v>133</v>
      </c>
      <c r="D11" s="25" t="s">
        <v>134</v>
      </c>
      <c r="E11" s="26">
        <v>32940</v>
      </c>
      <c r="F11" s="26">
        <v>32940</v>
      </c>
      <c r="G11" s="24" t="s">
        <v>125</v>
      </c>
      <c r="H11" s="27" t="s">
        <v>135</v>
      </c>
      <c r="I11" s="28" t="s">
        <v>136</v>
      </c>
      <c r="J11" s="27">
        <v>1</v>
      </c>
      <c r="K11" s="29">
        <v>25.96</v>
      </c>
      <c r="L11" s="30"/>
      <c r="M11" s="31"/>
      <c r="N11" s="31">
        <v>25.96</v>
      </c>
      <c r="O11" s="32">
        <f t="shared" si="0"/>
        <v>77880</v>
      </c>
      <c r="P11" s="71" t="s">
        <v>97</v>
      </c>
    </row>
    <row r="12" spans="1:16" ht="35.25" customHeight="1">
      <c r="A12" s="24">
        <v>9</v>
      </c>
      <c r="B12" s="24" t="s">
        <v>83</v>
      </c>
      <c r="C12" s="25" t="s">
        <v>137</v>
      </c>
      <c r="D12" s="25" t="s">
        <v>138</v>
      </c>
      <c r="E12" s="26">
        <v>44081</v>
      </c>
      <c r="F12" s="26">
        <v>44081</v>
      </c>
      <c r="G12" s="24" t="s">
        <v>114</v>
      </c>
      <c r="H12" s="27">
        <v>1935</v>
      </c>
      <c r="I12" s="28" t="s">
        <v>139</v>
      </c>
      <c r="J12" s="27">
        <v>2</v>
      </c>
      <c r="K12" s="29">
        <v>109.37</v>
      </c>
      <c r="L12" s="30">
        <v>1</v>
      </c>
      <c r="M12" s="31">
        <v>29.3</v>
      </c>
      <c r="N12" s="31">
        <v>80.069999999999993</v>
      </c>
      <c r="O12" s="32">
        <f t="shared" si="0"/>
        <v>328110</v>
      </c>
      <c r="P12" s="71" t="s">
        <v>97</v>
      </c>
    </row>
    <row r="13" spans="1:16" ht="33.75">
      <c r="A13" s="24">
        <v>10</v>
      </c>
      <c r="B13" s="24" t="s">
        <v>83</v>
      </c>
      <c r="C13" s="25" t="s">
        <v>140</v>
      </c>
      <c r="D13" s="25" t="s">
        <v>141</v>
      </c>
      <c r="E13" s="26">
        <v>111924.19</v>
      </c>
      <c r="F13" s="26">
        <v>111924.19</v>
      </c>
      <c r="G13" s="24" t="s">
        <v>114</v>
      </c>
      <c r="H13" s="27">
        <v>1935</v>
      </c>
      <c r="I13" s="28" t="s">
        <v>142</v>
      </c>
      <c r="J13" s="27">
        <v>3</v>
      </c>
      <c r="K13" s="29">
        <v>496.41</v>
      </c>
      <c r="L13" s="30">
        <v>10</v>
      </c>
      <c r="M13" s="31">
        <v>496.41</v>
      </c>
      <c r="N13" s="31"/>
      <c r="O13" s="32">
        <f t="shared" si="0"/>
        <v>1489230</v>
      </c>
      <c r="P13" s="71" t="s">
        <v>97</v>
      </c>
    </row>
    <row r="14" spans="1:16" ht="34.5" customHeight="1">
      <c r="A14" s="24">
        <v>11</v>
      </c>
      <c r="B14" s="24" t="s">
        <v>83</v>
      </c>
      <c r="C14" s="25" t="s">
        <v>143</v>
      </c>
      <c r="D14" s="25" t="s">
        <v>144</v>
      </c>
      <c r="E14" s="26">
        <v>271863</v>
      </c>
      <c r="F14" s="26">
        <v>271863</v>
      </c>
      <c r="G14" s="24" t="s">
        <v>114</v>
      </c>
      <c r="H14" s="27">
        <v>1971</v>
      </c>
      <c r="I14" s="28" t="s">
        <v>145</v>
      </c>
      <c r="J14" s="27">
        <v>3</v>
      </c>
      <c r="K14" s="29">
        <v>627.76</v>
      </c>
      <c r="L14" s="30">
        <v>7</v>
      </c>
      <c r="M14" s="31">
        <v>354.76</v>
      </c>
      <c r="N14" s="31">
        <v>273</v>
      </c>
      <c r="O14" s="32">
        <f t="shared" si="0"/>
        <v>1883280</v>
      </c>
      <c r="P14" s="71" t="s">
        <v>97</v>
      </c>
    </row>
    <row r="15" spans="1:16" ht="35.25" customHeight="1">
      <c r="A15" s="24">
        <v>12</v>
      </c>
      <c r="B15" s="24" t="s">
        <v>83</v>
      </c>
      <c r="C15" s="25" t="s">
        <v>146</v>
      </c>
      <c r="D15" s="25" t="s">
        <v>147</v>
      </c>
      <c r="E15" s="26">
        <v>266693.5</v>
      </c>
      <c r="F15" s="26">
        <v>266693.5</v>
      </c>
      <c r="G15" s="24" t="s">
        <v>114</v>
      </c>
      <c r="H15" s="27">
        <v>1974</v>
      </c>
      <c r="I15" s="28" t="s">
        <v>145</v>
      </c>
      <c r="J15" s="27">
        <v>3</v>
      </c>
      <c r="K15" s="29">
        <v>371.05</v>
      </c>
      <c r="L15" s="30">
        <v>5</v>
      </c>
      <c r="M15" s="31">
        <v>288.05</v>
      </c>
      <c r="N15" s="41">
        <v>83</v>
      </c>
      <c r="O15" s="32">
        <f t="shared" si="0"/>
        <v>1113150</v>
      </c>
      <c r="P15" s="71" t="s">
        <v>97</v>
      </c>
    </row>
    <row r="16" spans="1:16" ht="35.25" customHeight="1">
      <c r="A16" s="24">
        <v>13</v>
      </c>
      <c r="B16" s="24" t="s">
        <v>83</v>
      </c>
      <c r="C16" s="25" t="s">
        <v>148</v>
      </c>
      <c r="D16" s="25" t="s">
        <v>149</v>
      </c>
      <c r="E16" s="26">
        <v>447292.5</v>
      </c>
      <c r="F16" s="26">
        <v>447292.5</v>
      </c>
      <c r="G16" s="24" t="s">
        <v>114</v>
      </c>
      <c r="H16" s="27">
        <v>1974</v>
      </c>
      <c r="I16" s="28" t="s">
        <v>145</v>
      </c>
      <c r="J16" s="27">
        <v>3</v>
      </c>
      <c r="K16" s="29">
        <v>622.32000000000005</v>
      </c>
      <c r="L16" s="30">
        <v>5</v>
      </c>
      <c r="M16" s="31">
        <v>274.72000000000003</v>
      </c>
      <c r="N16" s="42">
        <v>347.6</v>
      </c>
      <c r="O16" s="32">
        <f t="shared" si="0"/>
        <v>1866960.0000000002</v>
      </c>
      <c r="P16" s="71" t="s">
        <v>97</v>
      </c>
    </row>
    <row r="17" spans="1:16" ht="32.25" customHeight="1">
      <c r="A17" s="24">
        <v>14</v>
      </c>
      <c r="B17" s="24" t="s">
        <v>83</v>
      </c>
      <c r="C17" s="25" t="s">
        <v>150</v>
      </c>
      <c r="D17" s="25" t="s">
        <v>151</v>
      </c>
      <c r="E17" s="26">
        <v>44252</v>
      </c>
      <c r="F17" s="26">
        <v>44252</v>
      </c>
      <c r="G17" s="24" t="s">
        <v>114</v>
      </c>
      <c r="H17" s="27">
        <v>1972</v>
      </c>
      <c r="I17" s="28" t="s">
        <v>145</v>
      </c>
      <c r="J17" s="27">
        <v>3</v>
      </c>
      <c r="K17" s="29">
        <v>222.51</v>
      </c>
      <c r="L17" s="30">
        <v>4</v>
      </c>
      <c r="M17" s="31">
        <v>146.5</v>
      </c>
      <c r="N17" s="31">
        <v>76.010000000000005</v>
      </c>
      <c r="O17" s="32">
        <f t="shared" si="0"/>
        <v>667530</v>
      </c>
      <c r="P17" s="71" t="s">
        <v>97</v>
      </c>
    </row>
    <row r="18" spans="1:16" ht="33.75" customHeight="1">
      <c r="A18" s="24">
        <v>15</v>
      </c>
      <c r="B18" s="24" t="s">
        <v>83</v>
      </c>
      <c r="C18" s="25" t="s">
        <v>152</v>
      </c>
      <c r="D18" s="25" t="s">
        <v>153</v>
      </c>
      <c r="E18" s="26">
        <v>233621</v>
      </c>
      <c r="F18" s="26">
        <v>233621</v>
      </c>
      <c r="G18" s="24" t="s">
        <v>114</v>
      </c>
      <c r="H18" s="27">
        <v>1970</v>
      </c>
      <c r="I18" s="28" t="s">
        <v>142</v>
      </c>
      <c r="J18" s="27">
        <v>3</v>
      </c>
      <c r="K18" s="29">
        <v>435.18</v>
      </c>
      <c r="L18" s="30">
        <v>8</v>
      </c>
      <c r="M18" s="31">
        <v>300</v>
      </c>
      <c r="N18" s="31">
        <v>135.18</v>
      </c>
      <c r="O18" s="32">
        <f t="shared" si="0"/>
        <v>1305540</v>
      </c>
      <c r="P18" s="71" t="s">
        <v>97</v>
      </c>
    </row>
    <row r="19" spans="1:16" ht="35.25" customHeight="1">
      <c r="A19" s="24">
        <v>16</v>
      </c>
      <c r="B19" s="24" t="s">
        <v>83</v>
      </c>
      <c r="C19" s="25" t="s">
        <v>154</v>
      </c>
      <c r="D19" s="25" t="s">
        <v>155</v>
      </c>
      <c r="E19" s="26">
        <v>358029.92</v>
      </c>
      <c r="F19" s="26">
        <v>358029.92</v>
      </c>
      <c r="G19" s="24" t="s">
        <v>114</v>
      </c>
      <c r="H19" s="27">
        <v>1985</v>
      </c>
      <c r="I19" s="28" t="s">
        <v>115</v>
      </c>
      <c r="J19" s="27">
        <v>3</v>
      </c>
      <c r="K19" s="29">
        <v>411.3</v>
      </c>
      <c r="L19" s="30">
        <v>5</v>
      </c>
      <c r="M19" s="31">
        <v>292.2</v>
      </c>
      <c r="N19" s="31">
        <v>119.1</v>
      </c>
      <c r="O19" s="32">
        <f t="shared" si="0"/>
        <v>1233900</v>
      </c>
      <c r="P19" s="71" t="s">
        <v>97</v>
      </c>
    </row>
    <row r="20" spans="1:16" ht="26.25" customHeight="1">
      <c r="A20" s="24">
        <v>17</v>
      </c>
      <c r="B20" s="24" t="s">
        <v>83</v>
      </c>
      <c r="C20" s="25" t="s">
        <v>156</v>
      </c>
      <c r="D20" s="25" t="s">
        <v>157</v>
      </c>
      <c r="E20" s="26">
        <v>56932</v>
      </c>
      <c r="F20" s="26">
        <v>56932</v>
      </c>
      <c r="G20" s="24" t="s">
        <v>114</v>
      </c>
      <c r="H20" s="27">
        <v>1934</v>
      </c>
      <c r="I20" s="28" t="s">
        <v>158</v>
      </c>
      <c r="J20" s="27">
        <v>2</v>
      </c>
      <c r="K20" s="29">
        <v>223.3</v>
      </c>
      <c r="L20" s="30">
        <v>4</v>
      </c>
      <c r="M20" s="31">
        <v>223.3</v>
      </c>
      <c r="N20" s="31"/>
      <c r="O20" s="32">
        <f t="shared" si="0"/>
        <v>669900</v>
      </c>
      <c r="P20" s="71" t="s">
        <v>97</v>
      </c>
    </row>
    <row r="21" spans="1:16" ht="36.75" customHeight="1">
      <c r="A21" s="24">
        <v>18</v>
      </c>
      <c r="B21" s="24" t="s">
        <v>83</v>
      </c>
      <c r="C21" s="25" t="s">
        <v>159</v>
      </c>
      <c r="D21" s="25" t="s">
        <v>160</v>
      </c>
      <c r="E21" s="26">
        <v>86156</v>
      </c>
      <c r="F21" s="26">
        <v>86156</v>
      </c>
      <c r="G21" s="24" t="s">
        <v>114</v>
      </c>
      <c r="H21" s="27">
        <v>1979</v>
      </c>
      <c r="I21" s="28" t="s">
        <v>115</v>
      </c>
      <c r="J21" s="27">
        <v>3</v>
      </c>
      <c r="K21" s="29">
        <v>276.19</v>
      </c>
      <c r="L21" s="30">
        <v>3</v>
      </c>
      <c r="M21" s="31">
        <v>156.47999999999999</v>
      </c>
      <c r="N21" s="31">
        <v>119.71</v>
      </c>
      <c r="O21" s="32">
        <f t="shared" si="0"/>
        <v>828570</v>
      </c>
      <c r="P21" s="71" t="s">
        <v>97</v>
      </c>
    </row>
    <row r="22" spans="1:16" ht="33.75" customHeight="1">
      <c r="A22" s="24">
        <v>19</v>
      </c>
      <c r="B22" s="24" t="s">
        <v>83</v>
      </c>
      <c r="C22" s="25" t="s">
        <v>161</v>
      </c>
      <c r="D22" s="25" t="s">
        <v>162</v>
      </c>
      <c r="E22" s="26">
        <v>420615.02</v>
      </c>
      <c r="F22" s="26">
        <v>420615.02</v>
      </c>
      <c r="G22" s="24" t="s">
        <v>114</v>
      </c>
      <c r="H22" s="27">
        <v>1972</v>
      </c>
      <c r="I22" s="28" t="s">
        <v>145</v>
      </c>
      <c r="J22" s="27">
        <v>3</v>
      </c>
      <c r="K22" s="29">
        <v>487.83</v>
      </c>
      <c r="L22" s="30">
        <v>8</v>
      </c>
      <c r="M22" s="31">
        <v>310.83</v>
      </c>
      <c r="N22" s="31">
        <v>177</v>
      </c>
      <c r="O22" s="32">
        <f t="shared" si="0"/>
        <v>1463490</v>
      </c>
      <c r="P22" s="71" t="s">
        <v>97</v>
      </c>
    </row>
    <row r="23" spans="1:16" ht="35.25" customHeight="1">
      <c r="A23" s="24">
        <v>20</v>
      </c>
      <c r="B23" s="24" t="s">
        <v>83</v>
      </c>
      <c r="C23" s="25" t="s">
        <v>163</v>
      </c>
      <c r="D23" s="25" t="s">
        <v>164</v>
      </c>
      <c r="E23" s="26">
        <v>255997.43</v>
      </c>
      <c r="F23" s="26">
        <v>255997.43</v>
      </c>
      <c r="G23" s="24" t="s">
        <v>114</v>
      </c>
      <c r="H23" s="27">
        <v>1972</v>
      </c>
      <c r="I23" s="28" t="s">
        <v>145</v>
      </c>
      <c r="J23" s="27">
        <v>3</v>
      </c>
      <c r="K23" s="29">
        <v>470.57</v>
      </c>
      <c r="L23" s="30">
        <v>8</v>
      </c>
      <c r="M23" s="31">
        <v>391.41</v>
      </c>
      <c r="N23" s="31">
        <v>79.16</v>
      </c>
      <c r="O23" s="32">
        <f t="shared" si="0"/>
        <v>1411710</v>
      </c>
      <c r="P23" s="71" t="s">
        <v>97</v>
      </c>
    </row>
    <row r="24" spans="1:16" ht="30.75" customHeight="1">
      <c r="A24" s="24">
        <v>21</v>
      </c>
      <c r="B24" s="24" t="s">
        <v>83</v>
      </c>
      <c r="C24" s="25" t="s">
        <v>165</v>
      </c>
      <c r="D24" s="25" t="s">
        <v>166</v>
      </c>
      <c r="E24" s="26">
        <v>102721</v>
      </c>
      <c r="F24" s="26">
        <v>102721</v>
      </c>
      <c r="G24" s="24" t="s">
        <v>114</v>
      </c>
      <c r="H24" s="27">
        <v>1977</v>
      </c>
      <c r="I24" s="28" t="s">
        <v>115</v>
      </c>
      <c r="J24" s="27">
        <v>2</v>
      </c>
      <c r="K24" s="29">
        <v>204.15</v>
      </c>
      <c r="L24" s="30">
        <v>2</v>
      </c>
      <c r="M24" s="31">
        <v>77.75</v>
      </c>
      <c r="N24" s="31">
        <v>126.4</v>
      </c>
      <c r="O24" s="32">
        <f t="shared" si="0"/>
        <v>612450</v>
      </c>
      <c r="P24" s="71" t="s">
        <v>97</v>
      </c>
    </row>
    <row r="25" spans="1:16" ht="31.5" customHeight="1">
      <c r="A25" s="24">
        <v>22</v>
      </c>
      <c r="B25" s="24" t="s">
        <v>83</v>
      </c>
      <c r="C25" s="25" t="s">
        <v>167</v>
      </c>
      <c r="D25" s="25" t="s">
        <v>168</v>
      </c>
      <c r="E25" s="26">
        <v>163009</v>
      </c>
      <c r="F25" s="26">
        <v>163009</v>
      </c>
      <c r="G25" s="24" t="s">
        <v>114</v>
      </c>
      <c r="H25" s="27">
        <v>1978</v>
      </c>
      <c r="I25" s="28" t="s">
        <v>115</v>
      </c>
      <c r="J25" s="27">
        <v>3</v>
      </c>
      <c r="K25" s="29">
        <v>260.64</v>
      </c>
      <c r="L25" s="30">
        <v>4</v>
      </c>
      <c r="M25" s="31">
        <v>163.54</v>
      </c>
      <c r="N25" s="31">
        <v>97.1</v>
      </c>
      <c r="O25" s="32">
        <f t="shared" si="0"/>
        <v>781920</v>
      </c>
      <c r="P25" s="71" t="s">
        <v>97</v>
      </c>
    </row>
    <row r="26" spans="1:16" ht="36" customHeight="1">
      <c r="A26" s="24">
        <v>23</v>
      </c>
      <c r="B26" s="24" t="s">
        <v>83</v>
      </c>
      <c r="C26" s="25" t="s">
        <v>169</v>
      </c>
      <c r="D26" s="25" t="s">
        <v>170</v>
      </c>
      <c r="E26" s="26">
        <v>100191</v>
      </c>
      <c r="F26" s="26">
        <v>100191</v>
      </c>
      <c r="G26" s="24" t="s">
        <v>114</v>
      </c>
      <c r="H26" s="27">
        <v>1990</v>
      </c>
      <c r="I26" s="28" t="s">
        <v>115</v>
      </c>
      <c r="J26" s="27">
        <v>2</v>
      </c>
      <c r="K26" s="29">
        <v>331.55</v>
      </c>
      <c r="L26" s="30">
        <v>4</v>
      </c>
      <c r="M26" s="31">
        <v>294.45</v>
      </c>
      <c r="N26" s="31">
        <v>37.1</v>
      </c>
      <c r="O26" s="32">
        <f t="shared" si="0"/>
        <v>994650</v>
      </c>
      <c r="P26" s="71" t="s">
        <v>97</v>
      </c>
    </row>
    <row r="27" spans="1:16" ht="33.75" customHeight="1">
      <c r="A27" s="24">
        <v>24</v>
      </c>
      <c r="B27" s="24" t="s">
        <v>83</v>
      </c>
      <c r="C27" s="25" t="s">
        <v>171</v>
      </c>
      <c r="D27" s="25" t="s">
        <v>172</v>
      </c>
      <c r="E27" s="26">
        <v>95945</v>
      </c>
      <c r="F27" s="26">
        <v>95945</v>
      </c>
      <c r="G27" s="24" t="s">
        <v>114</v>
      </c>
      <c r="H27" s="27">
        <v>1975</v>
      </c>
      <c r="I27" s="28" t="s">
        <v>145</v>
      </c>
      <c r="J27" s="27">
        <v>2</v>
      </c>
      <c r="K27" s="29">
        <v>231.83</v>
      </c>
      <c r="L27" s="30">
        <v>2</v>
      </c>
      <c r="M27" s="31">
        <v>111.83</v>
      </c>
      <c r="N27" s="31">
        <v>120</v>
      </c>
      <c r="O27" s="32">
        <f t="shared" si="0"/>
        <v>695490</v>
      </c>
      <c r="P27" s="71" t="s">
        <v>97</v>
      </c>
    </row>
    <row r="28" spans="1:16" ht="33" customHeight="1">
      <c r="A28" s="24">
        <v>25</v>
      </c>
      <c r="B28" s="24" t="s">
        <v>83</v>
      </c>
      <c r="C28" s="25" t="s">
        <v>173</v>
      </c>
      <c r="D28" s="25" t="s">
        <v>174</v>
      </c>
      <c r="E28" s="26">
        <v>334435</v>
      </c>
      <c r="F28" s="26">
        <v>334435</v>
      </c>
      <c r="G28" s="24" t="s">
        <v>114</v>
      </c>
      <c r="H28" s="27">
        <v>1975</v>
      </c>
      <c r="I28" s="28" t="s">
        <v>145</v>
      </c>
      <c r="J28" s="27">
        <v>3</v>
      </c>
      <c r="K28" s="29">
        <v>607.59</v>
      </c>
      <c r="L28" s="30">
        <v>8</v>
      </c>
      <c r="M28" s="31">
        <v>378.41</v>
      </c>
      <c r="N28" s="31">
        <v>229.18</v>
      </c>
      <c r="O28" s="32">
        <f t="shared" si="0"/>
        <v>1822770</v>
      </c>
      <c r="P28" s="71" t="s">
        <v>97</v>
      </c>
    </row>
    <row r="29" spans="1:16" ht="35.25" customHeight="1">
      <c r="A29" s="24">
        <v>26</v>
      </c>
      <c r="B29" s="24" t="s">
        <v>83</v>
      </c>
      <c r="C29" s="25" t="s">
        <v>175</v>
      </c>
      <c r="D29" s="25" t="s">
        <v>176</v>
      </c>
      <c r="E29" s="26">
        <v>148591</v>
      </c>
      <c r="F29" s="26">
        <v>148591</v>
      </c>
      <c r="G29" s="24" t="s">
        <v>114</v>
      </c>
      <c r="H29" s="27">
        <v>1978</v>
      </c>
      <c r="I29" s="28" t="s">
        <v>145</v>
      </c>
      <c r="J29" s="27">
        <v>3</v>
      </c>
      <c r="K29" s="29">
        <v>329.58</v>
      </c>
      <c r="L29" s="30">
        <v>4</v>
      </c>
      <c r="M29" s="31">
        <v>231.58</v>
      </c>
      <c r="N29" s="31">
        <v>98</v>
      </c>
      <c r="O29" s="32">
        <f t="shared" si="0"/>
        <v>988740</v>
      </c>
      <c r="P29" s="71" t="s">
        <v>97</v>
      </c>
    </row>
    <row r="30" spans="1:16" ht="37.5" customHeight="1">
      <c r="A30" s="24">
        <v>27</v>
      </c>
      <c r="B30" s="24" t="s">
        <v>83</v>
      </c>
      <c r="C30" s="25" t="s">
        <v>177</v>
      </c>
      <c r="D30" s="25" t="s">
        <v>178</v>
      </c>
      <c r="E30" s="26">
        <v>61718</v>
      </c>
      <c r="F30" s="26">
        <v>61718</v>
      </c>
      <c r="G30" s="24" t="s">
        <v>114</v>
      </c>
      <c r="H30" s="27">
        <v>1979</v>
      </c>
      <c r="I30" s="28" t="s">
        <v>115</v>
      </c>
      <c r="J30" s="27">
        <v>2</v>
      </c>
      <c r="K30" s="29">
        <v>182.86</v>
      </c>
      <c r="L30" s="30">
        <v>2</v>
      </c>
      <c r="M30" s="31">
        <v>73.66</v>
      </c>
      <c r="N30" s="31">
        <v>109.2</v>
      </c>
      <c r="O30" s="32">
        <f t="shared" si="0"/>
        <v>548580</v>
      </c>
      <c r="P30" s="71" t="s">
        <v>97</v>
      </c>
    </row>
    <row r="31" spans="1:16" ht="32.25" customHeight="1">
      <c r="A31" s="24">
        <v>28</v>
      </c>
      <c r="B31" s="24" t="s">
        <v>83</v>
      </c>
      <c r="C31" s="25" t="s">
        <v>179</v>
      </c>
      <c r="D31" s="25" t="s">
        <v>180</v>
      </c>
      <c r="E31" s="26">
        <v>183274.94</v>
      </c>
      <c r="F31" s="26">
        <v>183274.94</v>
      </c>
      <c r="G31" s="24" t="s">
        <v>114</v>
      </c>
      <c r="H31" s="27">
        <v>1976</v>
      </c>
      <c r="I31" s="28" t="s">
        <v>145</v>
      </c>
      <c r="J31" s="27">
        <v>3</v>
      </c>
      <c r="K31" s="29">
        <v>377.42</v>
      </c>
      <c r="L31" s="30">
        <v>4</v>
      </c>
      <c r="M31" s="31">
        <v>252.42</v>
      </c>
      <c r="N31" s="41">
        <v>125</v>
      </c>
      <c r="O31" s="32">
        <f t="shared" si="0"/>
        <v>1132260</v>
      </c>
      <c r="P31" s="71" t="s">
        <v>97</v>
      </c>
    </row>
    <row r="32" spans="1:16" ht="32.25" customHeight="1">
      <c r="A32" s="24">
        <v>29</v>
      </c>
      <c r="B32" s="24" t="s">
        <v>83</v>
      </c>
      <c r="C32" s="25" t="s">
        <v>181</v>
      </c>
      <c r="D32" s="25" t="s">
        <v>182</v>
      </c>
      <c r="E32" s="26">
        <v>115087.06</v>
      </c>
      <c r="F32" s="26">
        <v>115087.06</v>
      </c>
      <c r="G32" s="24" t="s">
        <v>114</v>
      </c>
      <c r="H32" s="27">
        <v>1976</v>
      </c>
      <c r="I32" s="28" t="s">
        <v>145</v>
      </c>
      <c r="J32" s="27">
        <v>3</v>
      </c>
      <c r="K32" s="29">
        <v>278.33999999999997</v>
      </c>
      <c r="L32" s="30">
        <v>5</v>
      </c>
      <c r="M32" s="31">
        <v>278.33999999999997</v>
      </c>
      <c r="N32" s="31"/>
      <c r="O32" s="32">
        <f t="shared" si="0"/>
        <v>835019.99999999988</v>
      </c>
      <c r="P32" s="71" t="s">
        <v>97</v>
      </c>
    </row>
    <row r="33" spans="1:16" ht="33.75" customHeight="1">
      <c r="A33" s="24">
        <v>30</v>
      </c>
      <c r="B33" s="24" t="s">
        <v>83</v>
      </c>
      <c r="C33" s="25" t="s">
        <v>183</v>
      </c>
      <c r="D33" s="25" t="s">
        <v>184</v>
      </c>
      <c r="E33" s="26">
        <v>154388</v>
      </c>
      <c r="F33" s="26">
        <v>154388</v>
      </c>
      <c r="G33" s="24" t="s">
        <v>114</v>
      </c>
      <c r="H33" s="27">
        <v>1976</v>
      </c>
      <c r="I33" s="28" t="s">
        <v>145</v>
      </c>
      <c r="J33" s="27">
        <v>3</v>
      </c>
      <c r="K33" s="29">
        <v>261.31</v>
      </c>
      <c r="L33" s="30">
        <v>5</v>
      </c>
      <c r="M33" s="31">
        <v>189.43</v>
      </c>
      <c r="N33" s="31">
        <v>71.88</v>
      </c>
      <c r="O33" s="32">
        <f t="shared" si="0"/>
        <v>783930</v>
      </c>
      <c r="P33" s="71" t="s">
        <v>97</v>
      </c>
    </row>
    <row r="34" spans="1:16" ht="32.25" customHeight="1">
      <c r="A34" s="24">
        <v>31</v>
      </c>
      <c r="B34" s="24" t="s">
        <v>83</v>
      </c>
      <c r="C34" s="25" t="s">
        <v>185</v>
      </c>
      <c r="D34" s="25" t="s">
        <v>186</v>
      </c>
      <c r="E34" s="26">
        <v>180541</v>
      </c>
      <c r="F34" s="26">
        <v>180541</v>
      </c>
      <c r="G34" s="24" t="s">
        <v>114</v>
      </c>
      <c r="H34" s="27">
        <v>1976</v>
      </c>
      <c r="I34" s="28" t="s">
        <v>145</v>
      </c>
      <c r="J34" s="27">
        <v>3</v>
      </c>
      <c r="K34" s="29">
        <v>384.47</v>
      </c>
      <c r="L34" s="30">
        <v>5</v>
      </c>
      <c r="M34" s="31">
        <v>208.64</v>
      </c>
      <c r="N34" s="31">
        <v>175.83</v>
      </c>
      <c r="O34" s="32">
        <f t="shared" si="0"/>
        <v>1153410</v>
      </c>
      <c r="P34" s="71" t="s">
        <v>97</v>
      </c>
    </row>
    <row r="35" spans="1:16" ht="31.5" customHeight="1">
      <c r="A35" s="24">
        <v>32</v>
      </c>
      <c r="B35" s="24" t="s">
        <v>83</v>
      </c>
      <c r="C35" s="25" t="s">
        <v>187</v>
      </c>
      <c r="D35" s="25" t="s">
        <v>188</v>
      </c>
      <c r="E35" s="26">
        <v>311426</v>
      </c>
      <c r="F35" s="26">
        <v>311426</v>
      </c>
      <c r="G35" s="24" t="s">
        <v>114</v>
      </c>
      <c r="H35" s="27">
        <v>1975</v>
      </c>
      <c r="I35" s="28" t="s">
        <v>145</v>
      </c>
      <c r="J35" s="27">
        <v>3</v>
      </c>
      <c r="K35" s="29">
        <v>474.3</v>
      </c>
      <c r="L35" s="30">
        <v>6</v>
      </c>
      <c r="M35" s="31">
        <v>387.54</v>
      </c>
      <c r="N35" s="31">
        <v>86.76</v>
      </c>
      <c r="O35" s="32">
        <f t="shared" si="0"/>
        <v>1422900</v>
      </c>
      <c r="P35" s="71" t="s">
        <v>97</v>
      </c>
    </row>
    <row r="36" spans="1:16" ht="34.5" customHeight="1">
      <c r="A36" s="24">
        <v>33</v>
      </c>
      <c r="B36" s="24" t="s">
        <v>83</v>
      </c>
      <c r="C36" s="25" t="s">
        <v>189</v>
      </c>
      <c r="D36" s="25" t="s">
        <v>190</v>
      </c>
      <c r="E36" s="26">
        <v>153374.89000000001</v>
      </c>
      <c r="F36" s="26">
        <v>153374.89000000001</v>
      </c>
      <c r="G36" s="24" t="s">
        <v>114</v>
      </c>
      <c r="H36" s="27">
        <v>1975</v>
      </c>
      <c r="I36" s="28" t="s">
        <v>115</v>
      </c>
      <c r="J36" s="27">
        <v>3</v>
      </c>
      <c r="K36" s="29">
        <v>236.05</v>
      </c>
      <c r="L36" s="30">
        <v>5</v>
      </c>
      <c r="M36" s="31">
        <v>236.05</v>
      </c>
      <c r="N36" s="31"/>
      <c r="O36" s="32">
        <f t="shared" ref="O36:O68" si="1">K36*3000</f>
        <v>708150</v>
      </c>
      <c r="P36" s="71" t="s">
        <v>97</v>
      </c>
    </row>
    <row r="37" spans="1:16" ht="35.25" customHeight="1">
      <c r="A37" s="24">
        <v>34</v>
      </c>
      <c r="B37" s="24" t="s">
        <v>83</v>
      </c>
      <c r="C37" s="25" t="s">
        <v>191</v>
      </c>
      <c r="D37" s="25" t="s">
        <v>192</v>
      </c>
      <c r="E37" s="26">
        <v>139614</v>
      </c>
      <c r="F37" s="26">
        <v>139614</v>
      </c>
      <c r="G37" s="24" t="s">
        <v>114</v>
      </c>
      <c r="H37" s="27">
        <v>1976</v>
      </c>
      <c r="I37" s="28" t="s">
        <v>145</v>
      </c>
      <c r="J37" s="27">
        <v>3</v>
      </c>
      <c r="K37" s="29">
        <v>235.45</v>
      </c>
      <c r="L37" s="30">
        <v>4</v>
      </c>
      <c r="M37" s="31">
        <v>162.69</v>
      </c>
      <c r="N37" s="31">
        <v>72.760000000000005</v>
      </c>
      <c r="O37" s="32">
        <f t="shared" si="1"/>
        <v>706350</v>
      </c>
      <c r="P37" s="71" t="s">
        <v>97</v>
      </c>
    </row>
    <row r="38" spans="1:16" ht="34.5" customHeight="1">
      <c r="A38" s="24">
        <v>35</v>
      </c>
      <c r="B38" s="24" t="s">
        <v>83</v>
      </c>
      <c r="C38" s="25" t="s">
        <v>193</v>
      </c>
      <c r="D38" s="25" t="s">
        <v>194</v>
      </c>
      <c r="E38" s="26">
        <v>131699</v>
      </c>
      <c r="F38" s="26">
        <v>131699</v>
      </c>
      <c r="G38" s="24" t="s">
        <v>114</v>
      </c>
      <c r="H38" s="27">
        <v>1974</v>
      </c>
      <c r="I38" s="28" t="s">
        <v>115</v>
      </c>
      <c r="J38" s="27" t="s">
        <v>195</v>
      </c>
      <c r="K38" s="29">
        <v>331.6</v>
      </c>
      <c r="L38" s="30">
        <v>8</v>
      </c>
      <c r="M38" s="31">
        <v>331.6</v>
      </c>
      <c r="N38" s="31"/>
      <c r="O38" s="32">
        <f t="shared" si="1"/>
        <v>994800.00000000012</v>
      </c>
      <c r="P38" s="71" t="s">
        <v>97</v>
      </c>
    </row>
    <row r="39" spans="1:16" ht="37.5" customHeight="1">
      <c r="A39" s="24">
        <v>36</v>
      </c>
      <c r="B39" s="24" t="s">
        <v>83</v>
      </c>
      <c r="C39" s="25" t="s">
        <v>196</v>
      </c>
      <c r="D39" s="25" t="s">
        <v>197</v>
      </c>
      <c r="E39" s="26">
        <v>215205.68</v>
      </c>
      <c r="F39" s="26">
        <v>237649.26</v>
      </c>
      <c r="G39" s="24" t="s">
        <v>114</v>
      </c>
      <c r="H39" s="27">
        <v>1976</v>
      </c>
      <c r="I39" s="28" t="s">
        <v>145</v>
      </c>
      <c r="J39" s="27">
        <v>3</v>
      </c>
      <c r="K39" s="29">
        <v>340.85</v>
      </c>
      <c r="L39" s="30">
        <v>4</v>
      </c>
      <c r="M39" s="31">
        <v>212.85</v>
      </c>
      <c r="N39" s="31">
        <v>128</v>
      </c>
      <c r="O39" s="32">
        <f t="shared" si="1"/>
        <v>1022550.0000000001</v>
      </c>
      <c r="P39" s="71" t="s">
        <v>97</v>
      </c>
    </row>
    <row r="40" spans="1:16" ht="35.25" customHeight="1">
      <c r="A40" s="24">
        <v>37</v>
      </c>
      <c r="B40" s="24" t="s">
        <v>83</v>
      </c>
      <c r="C40" s="25" t="s">
        <v>198</v>
      </c>
      <c r="D40" s="25" t="s">
        <v>199</v>
      </c>
      <c r="E40" s="26">
        <v>116397.46</v>
      </c>
      <c r="F40" s="26">
        <v>116397.46</v>
      </c>
      <c r="G40" s="24" t="s">
        <v>114</v>
      </c>
      <c r="H40" s="27">
        <v>1975</v>
      </c>
      <c r="I40" s="28" t="s">
        <v>115</v>
      </c>
      <c r="J40" s="27" t="s">
        <v>195</v>
      </c>
      <c r="K40" s="29">
        <v>267.7</v>
      </c>
      <c r="L40" s="30">
        <v>8</v>
      </c>
      <c r="M40" s="31">
        <v>267.7</v>
      </c>
      <c r="N40" s="31"/>
      <c r="O40" s="32">
        <f t="shared" si="1"/>
        <v>803100</v>
      </c>
      <c r="P40" s="71" t="s">
        <v>97</v>
      </c>
    </row>
    <row r="41" spans="1:16" ht="33" customHeight="1">
      <c r="A41" s="24">
        <v>38</v>
      </c>
      <c r="B41" s="24" t="s">
        <v>83</v>
      </c>
      <c r="C41" s="25" t="s">
        <v>200</v>
      </c>
      <c r="D41" s="25" t="s">
        <v>201</v>
      </c>
      <c r="E41" s="26">
        <v>161446.41</v>
      </c>
      <c r="F41" s="26">
        <v>161446.41</v>
      </c>
      <c r="G41" s="24" t="s">
        <v>114</v>
      </c>
      <c r="H41" s="27">
        <v>1978</v>
      </c>
      <c r="I41" s="28" t="s">
        <v>115</v>
      </c>
      <c r="J41" s="27">
        <v>3</v>
      </c>
      <c r="K41" s="29">
        <v>259</v>
      </c>
      <c r="L41" s="30">
        <v>6</v>
      </c>
      <c r="M41" s="31">
        <v>259</v>
      </c>
      <c r="N41" s="31"/>
      <c r="O41" s="32">
        <f t="shared" si="1"/>
        <v>777000</v>
      </c>
      <c r="P41" s="71" t="s">
        <v>97</v>
      </c>
    </row>
    <row r="42" spans="1:16" ht="33.75" customHeight="1">
      <c r="A42" s="24">
        <v>39</v>
      </c>
      <c r="B42" s="24" t="s">
        <v>83</v>
      </c>
      <c r="C42" s="25" t="s">
        <v>202</v>
      </c>
      <c r="D42" s="25" t="s">
        <v>203</v>
      </c>
      <c r="E42" s="26">
        <v>277984.02</v>
      </c>
      <c r="F42" s="26">
        <v>277984.02</v>
      </c>
      <c r="G42" s="24" t="s">
        <v>114</v>
      </c>
      <c r="H42" s="27">
        <v>1980</v>
      </c>
      <c r="I42" s="28" t="s">
        <v>204</v>
      </c>
      <c r="J42" s="27">
        <v>2</v>
      </c>
      <c r="K42" s="29">
        <v>476.2</v>
      </c>
      <c r="L42" s="30">
        <v>4</v>
      </c>
      <c r="M42" s="31">
        <v>219.2</v>
      </c>
      <c r="N42" s="31">
        <v>257</v>
      </c>
      <c r="O42" s="32">
        <f t="shared" si="1"/>
        <v>1428600</v>
      </c>
      <c r="P42" s="71" t="s">
        <v>97</v>
      </c>
    </row>
    <row r="43" spans="1:16" ht="36" customHeight="1">
      <c r="A43" s="24">
        <v>40</v>
      </c>
      <c r="B43" s="24" t="s">
        <v>83</v>
      </c>
      <c r="C43" s="25" t="s">
        <v>205</v>
      </c>
      <c r="D43" s="25" t="s">
        <v>206</v>
      </c>
      <c r="E43" s="26">
        <v>231338</v>
      </c>
      <c r="F43" s="26">
        <v>231338</v>
      </c>
      <c r="G43" s="24" t="s">
        <v>114</v>
      </c>
      <c r="H43" s="27">
        <v>1976</v>
      </c>
      <c r="I43" s="28" t="s">
        <v>145</v>
      </c>
      <c r="J43" s="27">
        <v>3</v>
      </c>
      <c r="K43" s="29">
        <v>336.4</v>
      </c>
      <c r="L43" s="30">
        <v>5</v>
      </c>
      <c r="M43" s="31">
        <v>243.09</v>
      </c>
      <c r="N43" s="31">
        <v>93.31</v>
      </c>
      <c r="O43" s="32">
        <f t="shared" si="1"/>
        <v>1009199.9999999999</v>
      </c>
      <c r="P43" s="71" t="s">
        <v>97</v>
      </c>
    </row>
    <row r="44" spans="1:16" ht="33.75" customHeight="1">
      <c r="A44" s="24">
        <v>41</v>
      </c>
      <c r="B44" s="24" t="s">
        <v>83</v>
      </c>
      <c r="C44" s="25" t="s">
        <v>207</v>
      </c>
      <c r="D44" s="25" t="s">
        <v>208</v>
      </c>
      <c r="E44" s="26">
        <v>37886</v>
      </c>
      <c r="F44" s="26">
        <v>37886</v>
      </c>
      <c r="G44" s="24" t="s">
        <v>114</v>
      </c>
      <c r="H44" s="27">
        <v>1983</v>
      </c>
      <c r="I44" s="28" t="s">
        <v>204</v>
      </c>
      <c r="J44" s="27">
        <v>3</v>
      </c>
      <c r="K44" s="29">
        <v>153</v>
      </c>
      <c r="L44" s="30">
        <v>3</v>
      </c>
      <c r="M44" s="31">
        <v>133</v>
      </c>
      <c r="N44" s="31">
        <v>20</v>
      </c>
      <c r="O44" s="32">
        <f t="shared" si="1"/>
        <v>459000</v>
      </c>
      <c r="P44" s="71" t="s">
        <v>97</v>
      </c>
    </row>
    <row r="45" spans="1:16" ht="35.25" customHeight="1">
      <c r="A45" s="24">
        <v>42</v>
      </c>
      <c r="B45" s="24" t="s">
        <v>83</v>
      </c>
      <c r="C45" s="25" t="s">
        <v>209</v>
      </c>
      <c r="D45" s="25" t="s">
        <v>210</v>
      </c>
      <c r="E45" s="26">
        <v>61379</v>
      </c>
      <c r="F45" s="26">
        <v>61379</v>
      </c>
      <c r="G45" s="24" t="s">
        <v>114</v>
      </c>
      <c r="H45" s="27">
        <v>1983</v>
      </c>
      <c r="I45" s="28" t="s">
        <v>115</v>
      </c>
      <c r="J45" s="27" t="s">
        <v>116</v>
      </c>
      <c r="K45" s="29">
        <v>291.55</v>
      </c>
      <c r="L45" s="30">
        <v>7</v>
      </c>
      <c r="M45" s="31">
        <v>291.55</v>
      </c>
      <c r="N45" s="31"/>
      <c r="O45" s="32">
        <f t="shared" si="1"/>
        <v>874650</v>
      </c>
      <c r="P45" s="71" t="s">
        <v>97</v>
      </c>
    </row>
    <row r="46" spans="1:16" ht="30.75" customHeight="1">
      <c r="A46" s="24">
        <v>43</v>
      </c>
      <c r="B46" s="24" t="s">
        <v>83</v>
      </c>
      <c r="C46" s="25" t="s">
        <v>211</v>
      </c>
      <c r="D46" s="25" t="s">
        <v>212</v>
      </c>
      <c r="E46" s="26">
        <v>58225</v>
      </c>
      <c r="F46" s="26">
        <v>58225</v>
      </c>
      <c r="G46" s="24" t="s">
        <v>114</v>
      </c>
      <c r="H46" s="27">
        <v>1986</v>
      </c>
      <c r="I46" s="28" t="s">
        <v>142</v>
      </c>
      <c r="J46" s="27">
        <v>3</v>
      </c>
      <c r="K46" s="29">
        <v>499.48</v>
      </c>
      <c r="L46" s="30">
        <v>5</v>
      </c>
      <c r="M46" s="31">
        <v>345.83</v>
      </c>
      <c r="N46" s="31">
        <v>153.65</v>
      </c>
      <c r="O46" s="32">
        <f t="shared" si="1"/>
        <v>1498440</v>
      </c>
      <c r="P46" s="71" t="s">
        <v>97</v>
      </c>
    </row>
    <row r="47" spans="1:16" ht="44.25" customHeight="1">
      <c r="A47" s="24">
        <v>44</v>
      </c>
      <c r="B47" s="24" t="s">
        <v>83</v>
      </c>
      <c r="C47" s="25" t="s">
        <v>213</v>
      </c>
      <c r="D47" s="25" t="s">
        <v>214</v>
      </c>
      <c r="E47" s="26">
        <v>172806</v>
      </c>
      <c r="F47" s="26">
        <v>172806</v>
      </c>
      <c r="G47" s="24" t="s">
        <v>114</v>
      </c>
      <c r="H47" s="27">
        <v>1992</v>
      </c>
      <c r="I47" s="28" t="s">
        <v>215</v>
      </c>
      <c r="J47" s="27">
        <v>3</v>
      </c>
      <c r="K47" s="29">
        <v>739.12</v>
      </c>
      <c r="L47" s="30">
        <v>8</v>
      </c>
      <c r="M47" s="31">
        <v>538.35</v>
      </c>
      <c r="N47" s="31">
        <v>200.77</v>
      </c>
      <c r="O47" s="32">
        <f t="shared" si="1"/>
        <v>2217360</v>
      </c>
      <c r="P47" s="71" t="s">
        <v>97</v>
      </c>
    </row>
    <row r="48" spans="1:16" ht="25.5" customHeight="1">
      <c r="A48" s="24">
        <v>45</v>
      </c>
      <c r="B48" s="24" t="s">
        <v>83</v>
      </c>
      <c r="C48" s="25" t="s">
        <v>216</v>
      </c>
      <c r="D48" s="25" t="s">
        <v>217</v>
      </c>
      <c r="E48" s="26">
        <v>42767</v>
      </c>
      <c r="F48" s="26">
        <v>42767</v>
      </c>
      <c r="G48" s="24" t="s">
        <v>114</v>
      </c>
      <c r="H48" s="27">
        <v>1936</v>
      </c>
      <c r="I48" s="28" t="s">
        <v>218</v>
      </c>
      <c r="J48" s="27">
        <v>2</v>
      </c>
      <c r="K48" s="29">
        <v>99</v>
      </c>
      <c r="L48" s="30">
        <v>1</v>
      </c>
      <c r="M48" s="31">
        <v>99</v>
      </c>
      <c r="N48" s="31"/>
      <c r="O48" s="32">
        <f t="shared" si="1"/>
        <v>297000</v>
      </c>
      <c r="P48" s="71" t="s">
        <v>97</v>
      </c>
    </row>
    <row r="49" spans="1:16" ht="35.25" customHeight="1">
      <c r="A49" s="24">
        <v>46</v>
      </c>
      <c r="B49" s="24" t="s">
        <v>83</v>
      </c>
      <c r="C49" s="25" t="s">
        <v>219</v>
      </c>
      <c r="D49" s="25" t="s">
        <v>220</v>
      </c>
      <c r="E49" s="26">
        <v>812175.32</v>
      </c>
      <c r="F49" s="26">
        <v>812175.32</v>
      </c>
      <c r="G49" s="24" t="s">
        <v>114</v>
      </c>
      <c r="H49" s="27">
        <v>1978</v>
      </c>
      <c r="I49" s="28" t="s">
        <v>142</v>
      </c>
      <c r="J49" s="27">
        <v>3</v>
      </c>
      <c r="K49" s="29">
        <v>714.43</v>
      </c>
      <c r="L49" s="30">
        <v>15</v>
      </c>
      <c r="M49" s="31">
        <v>714.43</v>
      </c>
      <c r="N49" s="31"/>
      <c r="O49" s="32">
        <f t="shared" si="1"/>
        <v>2143290</v>
      </c>
      <c r="P49" s="71" t="s">
        <v>97</v>
      </c>
    </row>
    <row r="50" spans="1:16" ht="33.75" customHeight="1">
      <c r="A50" s="24">
        <v>47</v>
      </c>
      <c r="B50" s="24" t="s">
        <v>83</v>
      </c>
      <c r="C50" s="25" t="s">
        <v>221</v>
      </c>
      <c r="D50" s="25" t="s">
        <v>222</v>
      </c>
      <c r="E50" s="26">
        <v>397484.06</v>
      </c>
      <c r="F50" s="26">
        <v>397484.06</v>
      </c>
      <c r="G50" s="24" t="s">
        <v>114</v>
      </c>
      <c r="H50" s="27">
        <v>1978</v>
      </c>
      <c r="I50" s="28" t="s">
        <v>142</v>
      </c>
      <c r="J50" s="27">
        <v>3</v>
      </c>
      <c r="K50" s="29">
        <v>384.14</v>
      </c>
      <c r="L50" s="30">
        <v>8</v>
      </c>
      <c r="M50" s="31">
        <v>384.14</v>
      </c>
      <c r="N50" s="31"/>
      <c r="O50" s="32">
        <f t="shared" si="1"/>
        <v>1152420</v>
      </c>
      <c r="P50" s="71" t="s">
        <v>97</v>
      </c>
    </row>
    <row r="51" spans="1:16" ht="36" customHeight="1">
      <c r="A51" s="24">
        <v>48</v>
      </c>
      <c r="B51" s="24" t="s">
        <v>83</v>
      </c>
      <c r="C51" s="25" t="s">
        <v>223</v>
      </c>
      <c r="D51" s="25" t="s">
        <v>224</v>
      </c>
      <c r="E51" s="26">
        <v>237054</v>
      </c>
      <c r="F51" s="26">
        <v>237054</v>
      </c>
      <c r="G51" s="24" t="s">
        <v>114</v>
      </c>
      <c r="H51" s="27" t="s">
        <v>135</v>
      </c>
      <c r="I51" s="28" t="s">
        <v>225</v>
      </c>
      <c r="J51" s="27">
        <v>2</v>
      </c>
      <c r="K51" s="29">
        <v>162.69999999999999</v>
      </c>
      <c r="L51" s="30">
        <v>5</v>
      </c>
      <c r="M51" s="31">
        <v>162.69999999999999</v>
      </c>
      <c r="N51" s="31"/>
      <c r="O51" s="32">
        <f t="shared" si="1"/>
        <v>488099.99999999994</v>
      </c>
      <c r="P51" s="71" t="s">
        <v>97</v>
      </c>
    </row>
    <row r="52" spans="1:16" ht="36.75" customHeight="1">
      <c r="A52" s="24">
        <v>49</v>
      </c>
      <c r="B52" s="24" t="s">
        <v>83</v>
      </c>
      <c r="C52" s="25" t="s">
        <v>226</v>
      </c>
      <c r="D52" s="25" t="s">
        <v>227</v>
      </c>
      <c r="E52" s="26">
        <v>175459.84</v>
      </c>
      <c r="F52" s="26">
        <v>175459.84</v>
      </c>
      <c r="G52" s="24" t="s">
        <v>114</v>
      </c>
      <c r="H52" s="27">
        <v>1976</v>
      </c>
      <c r="I52" s="28" t="s">
        <v>145</v>
      </c>
      <c r="J52" s="27">
        <v>3</v>
      </c>
      <c r="K52" s="29">
        <v>228.9</v>
      </c>
      <c r="L52" s="30">
        <v>5</v>
      </c>
      <c r="M52" s="31">
        <v>161.69999999999999</v>
      </c>
      <c r="N52" s="31">
        <v>67.2</v>
      </c>
      <c r="O52" s="32">
        <f t="shared" si="1"/>
        <v>686700</v>
      </c>
      <c r="P52" s="71" t="s">
        <v>97</v>
      </c>
    </row>
    <row r="53" spans="1:16" ht="32.25" customHeight="1">
      <c r="A53" s="24">
        <v>50</v>
      </c>
      <c r="B53" s="24" t="s">
        <v>83</v>
      </c>
      <c r="C53" s="25" t="s">
        <v>228</v>
      </c>
      <c r="D53" s="25" t="s">
        <v>229</v>
      </c>
      <c r="E53" s="26">
        <v>198253.14</v>
      </c>
      <c r="F53" s="26">
        <v>198253.14</v>
      </c>
      <c r="G53" s="24" t="s">
        <v>114</v>
      </c>
      <c r="H53" s="27">
        <v>1972</v>
      </c>
      <c r="I53" s="28" t="s">
        <v>145</v>
      </c>
      <c r="J53" s="27">
        <v>3</v>
      </c>
      <c r="K53" s="29">
        <v>313.23</v>
      </c>
      <c r="L53" s="30">
        <v>5</v>
      </c>
      <c r="M53" s="31">
        <v>313.23</v>
      </c>
      <c r="N53" s="31"/>
      <c r="O53" s="32">
        <f t="shared" si="1"/>
        <v>939690</v>
      </c>
      <c r="P53" s="71" t="s">
        <v>97</v>
      </c>
    </row>
    <row r="54" spans="1:16" ht="36" customHeight="1">
      <c r="A54" s="24">
        <v>51</v>
      </c>
      <c r="B54" s="24" t="s">
        <v>83</v>
      </c>
      <c r="C54" s="25" t="s">
        <v>230</v>
      </c>
      <c r="D54" s="25" t="s">
        <v>231</v>
      </c>
      <c r="E54" s="26">
        <v>1579690.34</v>
      </c>
      <c r="F54" s="26">
        <v>1579690.34</v>
      </c>
      <c r="G54" s="24" t="s">
        <v>114</v>
      </c>
      <c r="H54" s="27">
        <v>2008</v>
      </c>
      <c r="I54" s="28" t="s">
        <v>142</v>
      </c>
      <c r="J54" s="27">
        <v>3</v>
      </c>
      <c r="K54" s="29">
        <v>538.20000000000005</v>
      </c>
      <c r="L54" s="30">
        <v>21</v>
      </c>
      <c r="M54" s="31">
        <v>538.20000000000005</v>
      </c>
      <c r="N54" s="31"/>
      <c r="O54" s="32">
        <f t="shared" si="1"/>
        <v>1614600.0000000002</v>
      </c>
      <c r="P54" s="71" t="s">
        <v>97</v>
      </c>
    </row>
    <row r="55" spans="1:16" ht="33.75" customHeight="1">
      <c r="A55" s="24">
        <v>52</v>
      </c>
      <c r="B55" s="24" t="s">
        <v>83</v>
      </c>
      <c r="C55" s="25" t="s">
        <v>232</v>
      </c>
      <c r="D55" s="25" t="s">
        <v>233</v>
      </c>
      <c r="E55" s="26">
        <v>1665228.14</v>
      </c>
      <c r="F55" s="26">
        <v>1665228.14</v>
      </c>
      <c r="G55" s="24" t="s">
        <v>114</v>
      </c>
      <c r="H55" s="27">
        <v>2011</v>
      </c>
      <c r="I55" s="28" t="s">
        <v>234</v>
      </c>
      <c r="J55" s="27">
        <v>2</v>
      </c>
      <c r="K55" s="29">
        <v>894.32</v>
      </c>
      <c r="L55" s="30">
        <v>28</v>
      </c>
      <c r="M55" s="31">
        <v>894.32</v>
      </c>
      <c r="N55" s="31"/>
      <c r="O55" s="32">
        <f t="shared" si="1"/>
        <v>2682960</v>
      </c>
      <c r="P55" s="71" t="s">
        <v>97</v>
      </c>
    </row>
    <row r="56" spans="1:16" ht="26.25" customHeight="1">
      <c r="A56" s="24">
        <v>53</v>
      </c>
      <c r="B56" s="24" t="s">
        <v>83</v>
      </c>
      <c r="C56" s="25" t="s">
        <v>235</v>
      </c>
      <c r="D56" s="25" t="s">
        <v>236</v>
      </c>
      <c r="E56" s="26">
        <v>394309.33</v>
      </c>
      <c r="F56" s="26">
        <v>394309.33</v>
      </c>
      <c r="G56" s="24" t="s">
        <v>114</v>
      </c>
      <c r="H56" s="27">
        <v>2012</v>
      </c>
      <c r="I56" s="28" t="s">
        <v>237</v>
      </c>
      <c r="J56" s="27">
        <v>1</v>
      </c>
      <c r="K56" s="29">
        <v>101.11</v>
      </c>
      <c r="L56" s="30">
        <v>4</v>
      </c>
      <c r="M56" s="31">
        <v>101.11</v>
      </c>
      <c r="N56" s="31"/>
      <c r="O56" s="32">
        <f t="shared" si="1"/>
        <v>303330</v>
      </c>
      <c r="P56" s="71" t="s">
        <v>97</v>
      </c>
    </row>
    <row r="57" spans="1:16" ht="24.75" customHeight="1">
      <c r="A57" s="24">
        <v>54</v>
      </c>
      <c r="B57" s="24" t="s">
        <v>83</v>
      </c>
      <c r="C57" s="25" t="s">
        <v>238</v>
      </c>
      <c r="D57" s="25" t="s">
        <v>239</v>
      </c>
      <c r="E57" s="26">
        <v>849584.66</v>
      </c>
      <c r="F57" s="26">
        <v>849584.66</v>
      </c>
      <c r="G57" s="24" t="s">
        <v>114</v>
      </c>
      <c r="H57" s="27">
        <v>2012</v>
      </c>
      <c r="I57" s="28" t="s">
        <v>237</v>
      </c>
      <c r="J57" s="27">
        <v>1</v>
      </c>
      <c r="K57" s="29">
        <v>278.51</v>
      </c>
      <c r="L57" s="30">
        <v>9</v>
      </c>
      <c r="M57" s="31">
        <v>278.51</v>
      </c>
      <c r="N57" s="31"/>
      <c r="O57" s="32">
        <f t="shared" si="1"/>
        <v>835530</v>
      </c>
      <c r="P57" s="71" t="s">
        <v>97</v>
      </c>
    </row>
    <row r="58" spans="1:16" ht="37.5" customHeight="1">
      <c r="A58" s="24">
        <v>55</v>
      </c>
      <c r="B58" s="24" t="s">
        <v>83</v>
      </c>
      <c r="C58" s="25" t="s">
        <v>240</v>
      </c>
      <c r="D58" s="25" t="s">
        <v>241</v>
      </c>
      <c r="E58" s="26">
        <v>1445420.03</v>
      </c>
      <c r="F58" s="26">
        <v>1445420.03</v>
      </c>
      <c r="G58" s="24" t="s">
        <v>114</v>
      </c>
      <c r="H58" s="27">
        <v>2012</v>
      </c>
      <c r="I58" s="28" t="s">
        <v>234</v>
      </c>
      <c r="J58" s="27">
        <v>2</v>
      </c>
      <c r="K58" s="29">
        <v>894.32</v>
      </c>
      <c r="L58" s="30">
        <v>28</v>
      </c>
      <c r="M58" s="31">
        <v>894.32</v>
      </c>
      <c r="N58" s="31"/>
      <c r="O58" s="32">
        <f t="shared" si="1"/>
        <v>2682960</v>
      </c>
      <c r="P58" s="71" t="s">
        <v>97</v>
      </c>
    </row>
    <row r="59" spans="1:16" ht="35.25" customHeight="1">
      <c r="A59" s="24">
        <v>56</v>
      </c>
      <c r="B59" s="24" t="s">
        <v>83</v>
      </c>
      <c r="C59" s="25" t="s">
        <v>242</v>
      </c>
      <c r="D59" s="25" t="s">
        <v>243</v>
      </c>
      <c r="E59" s="26">
        <v>985084.47</v>
      </c>
      <c r="F59" s="26">
        <v>985084.47</v>
      </c>
      <c r="G59" s="24" t="s">
        <v>114</v>
      </c>
      <c r="H59" s="27">
        <v>2011</v>
      </c>
      <c r="I59" s="28" t="s">
        <v>127</v>
      </c>
      <c r="J59" s="27">
        <v>2</v>
      </c>
      <c r="K59" s="29">
        <v>894.2</v>
      </c>
      <c r="L59" s="30">
        <v>21</v>
      </c>
      <c r="M59" s="31">
        <v>894.2</v>
      </c>
      <c r="N59" s="31"/>
      <c r="O59" s="32">
        <f t="shared" si="1"/>
        <v>2682600</v>
      </c>
      <c r="P59" s="71" t="s">
        <v>97</v>
      </c>
    </row>
    <row r="60" spans="1:16" ht="45">
      <c r="A60" s="43">
        <v>57</v>
      </c>
      <c r="B60" s="43" t="s">
        <v>83</v>
      </c>
      <c r="C60" s="44" t="s">
        <v>244</v>
      </c>
      <c r="D60" s="44" t="s">
        <v>245</v>
      </c>
      <c r="E60" s="45">
        <v>1756000</v>
      </c>
      <c r="F60" s="45">
        <v>1756000</v>
      </c>
      <c r="G60" s="43" t="s">
        <v>246</v>
      </c>
      <c r="H60" s="46">
        <v>1985</v>
      </c>
      <c r="I60" s="47" t="s">
        <v>115</v>
      </c>
      <c r="J60" s="46">
        <v>2</v>
      </c>
      <c r="K60" s="48">
        <v>200.4</v>
      </c>
      <c r="L60" s="30">
        <v>2</v>
      </c>
      <c r="M60" s="31">
        <v>128</v>
      </c>
      <c r="N60" s="31">
        <v>72.400000000000006</v>
      </c>
      <c r="O60" s="32">
        <f t="shared" si="1"/>
        <v>601200</v>
      </c>
      <c r="P60" s="71" t="s">
        <v>97</v>
      </c>
    </row>
    <row r="61" spans="1:16" ht="33.75">
      <c r="A61" s="77">
        <v>58</v>
      </c>
      <c r="B61" s="33"/>
      <c r="C61" s="50" t="s">
        <v>247</v>
      </c>
      <c r="D61" s="51" t="s">
        <v>248</v>
      </c>
      <c r="E61" s="52">
        <v>158045.91</v>
      </c>
      <c r="F61" s="52">
        <v>158045.91</v>
      </c>
      <c r="G61" s="24" t="s">
        <v>114</v>
      </c>
      <c r="H61" s="53">
        <v>1976</v>
      </c>
      <c r="I61" s="54" t="s">
        <v>145</v>
      </c>
      <c r="J61" s="53">
        <v>3</v>
      </c>
      <c r="K61" s="55">
        <v>306.44</v>
      </c>
      <c r="L61" s="30"/>
      <c r="M61" s="29">
        <v>234.14</v>
      </c>
      <c r="N61" s="29">
        <v>72.3</v>
      </c>
      <c r="O61" s="32">
        <f t="shared" si="1"/>
        <v>919320</v>
      </c>
      <c r="P61" s="71" t="s">
        <v>97</v>
      </c>
    </row>
    <row r="62" spans="1:16" ht="33.75">
      <c r="A62" s="77">
        <v>59</v>
      </c>
      <c r="B62" s="33"/>
      <c r="C62" s="50" t="s">
        <v>249</v>
      </c>
      <c r="D62" s="51" t="s">
        <v>250</v>
      </c>
      <c r="E62" s="52">
        <v>134338</v>
      </c>
      <c r="F62" s="52">
        <v>134338</v>
      </c>
      <c r="G62" s="24" t="s">
        <v>114</v>
      </c>
      <c r="H62" s="53">
        <v>1976</v>
      </c>
      <c r="I62" s="54" t="s">
        <v>145</v>
      </c>
      <c r="J62" s="53">
        <v>3</v>
      </c>
      <c r="K62" s="55">
        <v>408.13</v>
      </c>
      <c r="L62" s="30"/>
      <c r="M62" s="29">
        <v>272.73</v>
      </c>
      <c r="N62" s="29">
        <v>135.4</v>
      </c>
      <c r="O62" s="32">
        <f t="shared" si="1"/>
        <v>1224390</v>
      </c>
      <c r="P62" s="71" t="s">
        <v>97</v>
      </c>
    </row>
    <row r="63" spans="1:16" ht="33.75">
      <c r="A63" s="77">
        <v>60</v>
      </c>
      <c r="B63" s="33"/>
      <c r="C63" s="50" t="s">
        <v>251</v>
      </c>
      <c r="D63" s="51" t="s">
        <v>252</v>
      </c>
      <c r="E63" s="52">
        <v>114979</v>
      </c>
      <c r="F63" s="52">
        <v>114979</v>
      </c>
      <c r="G63" s="24" t="s">
        <v>114</v>
      </c>
      <c r="H63" s="53">
        <v>1979</v>
      </c>
      <c r="I63" s="54" t="s">
        <v>145</v>
      </c>
      <c r="J63" s="53">
        <v>3</v>
      </c>
      <c r="K63" s="55">
        <v>192.19</v>
      </c>
      <c r="L63" s="30"/>
      <c r="M63" s="29">
        <v>150.88999999999999</v>
      </c>
      <c r="N63" s="29">
        <v>41.3</v>
      </c>
      <c r="O63" s="32">
        <f t="shared" si="1"/>
        <v>576570</v>
      </c>
      <c r="P63" s="71" t="s">
        <v>97</v>
      </c>
    </row>
    <row r="64" spans="1:16" ht="33.75">
      <c r="A64" s="77">
        <v>61</v>
      </c>
      <c r="B64" s="33"/>
      <c r="C64" s="50" t="s">
        <v>253</v>
      </c>
      <c r="D64" s="51" t="s">
        <v>254</v>
      </c>
      <c r="E64" s="52">
        <v>140392</v>
      </c>
      <c r="F64" s="52">
        <v>140392</v>
      </c>
      <c r="G64" s="24" t="s">
        <v>114</v>
      </c>
      <c r="H64" s="53">
        <v>1975</v>
      </c>
      <c r="I64" s="54" t="s">
        <v>145</v>
      </c>
      <c r="J64" s="53">
        <v>3</v>
      </c>
      <c r="K64" s="55">
        <v>244.48</v>
      </c>
      <c r="L64" s="49"/>
      <c r="M64" s="29">
        <v>208.48</v>
      </c>
      <c r="N64" s="29">
        <v>36</v>
      </c>
      <c r="O64" s="32">
        <f t="shared" si="1"/>
        <v>733440</v>
      </c>
      <c r="P64" s="71" t="s">
        <v>97</v>
      </c>
    </row>
    <row r="65" spans="1:16" ht="33.75">
      <c r="A65" s="77">
        <v>62</v>
      </c>
      <c r="B65" s="33"/>
      <c r="C65" s="50" t="s">
        <v>255</v>
      </c>
      <c r="D65" s="51" t="s">
        <v>256</v>
      </c>
      <c r="E65" s="52">
        <v>144107</v>
      </c>
      <c r="F65" s="52">
        <v>144107</v>
      </c>
      <c r="G65" s="24" t="s">
        <v>114</v>
      </c>
      <c r="H65" s="53">
        <v>1975</v>
      </c>
      <c r="I65" s="54" t="s">
        <v>145</v>
      </c>
      <c r="J65" s="53">
        <v>3</v>
      </c>
      <c r="K65" s="55">
        <v>318.7</v>
      </c>
      <c r="L65" s="49"/>
      <c r="M65" s="29">
        <v>200</v>
      </c>
      <c r="N65" s="29">
        <v>118.7</v>
      </c>
      <c r="O65" s="32">
        <f t="shared" si="1"/>
        <v>956100</v>
      </c>
      <c r="P65" s="71" t="s">
        <v>97</v>
      </c>
    </row>
    <row r="66" spans="1:16" ht="33.75">
      <c r="A66" s="77">
        <v>63</v>
      </c>
      <c r="B66" s="33"/>
      <c r="C66" s="50" t="s">
        <v>257</v>
      </c>
      <c r="D66" s="51" t="s">
        <v>258</v>
      </c>
      <c r="E66" s="52">
        <v>59959.54</v>
      </c>
      <c r="F66" s="52">
        <v>59959.54</v>
      </c>
      <c r="G66" s="24" t="s">
        <v>114</v>
      </c>
      <c r="H66" s="53">
        <v>1972</v>
      </c>
      <c r="I66" s="54" t="s">
        <v>145</v>
      </c>
      <c r="J66" s="53">
        <v>2</v>
      </c>
      <c r="K66" s="55">
        <v>332.1</v>
      </c>
      <c r="L66" s="49"/>
      <c r="M66" s="29">
        <v>131</v>
      </c>
      <c r="N66" s="29">
        <v>201.1</v>
      </c>
      <c r="O66" s="32">
        <f t="shared" si="1"/>
        <v>996300.00000000012</v>
      </c>
      <c r="P66" s="71" t="s">
        <v>97</v>
      </c>
    </row>
    <row r="67" spans="1:16" ht="33.75">
      <c r="A67" s="77">
        <v>64</v>
      </c>
      <c r="B67" s="33"/>
      <c r="C67" s="50" t="s">
        <v>259</v>
      </c>
      <c r="D67" s="51" t="s">
        <v>260</v>
      </c>
      <c r="E67" s="52">
        <v>127508.11</v>
      </c>
      <c r="F67" s="52">
        <v>127508.11</v>
      </c>
      <c r="G67" s="24" t="s">
        <v>114</v>
      </c>
      <c r="H67" s="53">
        <v>1975</v>
      </c>
      <c r="I67" s="54" t="s">
        <v>145</v>
      </c>
      <c r="J67" s="53">
        <v>3</v>
      </c>
      <c r="K67" s="55">
        <v>280.24</v>
      </c>
      <c r="L67" s="49"/>
      <c r="M67" s="29">
        <v>196.24</v>
      </c>
      <c r="N67" s="29">
        <v>84</v>
      </c>
      <c r="O67" s="32">
        <f t="shared" si="1"/>
        <v>840720</v>
      </c>
      <c r="P67" s="71" t="s">
        <v>97</v>
      </c>
    </row>
    <row r="68" spans="1:16" ht="33.75">
      <c r="A68" s="77">
        <v>65</v>
      </c>
      <c r="B68" s="33"/>
      <c r="C68" s="50" t="s">
        <v>261</v>
      </c>
      <c r="D68" s="51" t="s">
        <v>262</v>
      </c>
      <c r="E68" s="52">
        <v>356336.54</v>
      </c>
      <c r="F68" s="52">
        <v>356336.54</v>
      </c>
      <c r="G68" s="24" t="s">
        <v>114</v>
      </c>
      <c r="H68" s="53">
        <v>1972</v>
      </c>
      <c r="I68" s="54" t="s">
        <v>145</v>
      </c>
      <c r="J68" s="53">
        <v>3</v>
      </c>
      <c r="K68" s="55">
        <v>513.47</v>
      </c>
      <c r="L68" s="49"/>
      <c r="M68" s="29">
        <v>426.47</v>
      </c>
      <c r="N68" s="29">
        <v>87</v>
      </c>
      <c r="O68" s="32">
        <f t="shared" si="1"/>
        <v>1540410</v>
      </c>
      <c r="P68" s="71" t="s">
        <v>97</v>
      </c>
    </row>
    <row r="69" spans="1:16" ht="33.75">
      <c r="A69" s="77">
        <v>66</v>
      </c>
      <c r="B69" s="33"/>
      <c r="C69" s="50" t="s">
        <v>263</v>
      </c>
      <c r="D69" s="51" t="s">
        <v>264</v>
      </c>
      <c r="E69" s="52">
        <v>147107</v>
      </c>
      <c r="F69" s="52">
        <v>147107</v>
      </c>
      <c r="G69" s="24" t="s">
        <v>114</v>
      </c>
      <c r="H69" s="53">
        <v>1972</v>
      </c>
      <c r="I69" s="54" t="s">
        <v>145</v>
      </c>
      <c r="J69" s="53">
        <v>3</v>
      </c>
      <c r="K69" s="55">
        <v>432.54</v>
      </c>
      <c r="L69" s="49"/>
      <c r="M69" s="29">
        <v>259.39999999999998</v>
      </c>
      <c r="N69" s="29">
        <v>173.14</v>
      </c>
      <c r="O69" s="32">
        <f t="shared" ref="O69:O71" si="2">K69*3000</f>
        <v>1297620</v>
      </c>
      <c r="P69" s="71" t="s">
        <v>97</v>
      </c>
    </row>
    <row r="70" spans="1:16" ht="33.75">
      <c r="A70" s="77">
        <v>67</v>
      </c>
      <c r="B70" s="33"/>
      <c r="C70" s="50" t="s">
        <v>265</v>
      </c>
      <c r="D70" s="51" t="s">
        <v>266</v>
      </c>
      <c r="E70" s="56">
        <v>23397</v>
      </c>
      <c r="F70" s="56">
        <v>23397</v>
      </c>
      <c r="G70" s="43" t="s">
        <v>246</v>
      </c>
      <c r="H70" s="53" t="s">
        <v>135</v>
      </c>
      <c r="I70" s="54" t="s">
        <v>145</v>
      </c>
      <c r="J70" s="53">
        <v>3</v>
      </c>
      <c r="K70" s="55">
        <v>514.39</v>
      </c>
      <c r="L70" s="49"/>
      <c r="M70" s="29">
        <v>434.05</v>
      </c>
      <c r="N70" s="29">
        <v>80.34</v>
      </c>
      <c r="O70" s="32">
        <f t="shared" si="2"/>
        <v>1543170</v>
      </c>
      <c r="P70" s="71" t="s">
        <v>97</v>
      </c>
    </row>
    <row r="71" spans="1:16" ht="33.75">
      <c r="A71" s="77">
        <v>68</v>
      </c>
      <c r="B71" s="33"/>
      <c r="C71" s="50" t="s">
        <v>267</v>
      </c>
      <c r="D71" s="51" t="s">
        <v>268</v>
      </c>
      <c r="E71" s="50"/>
      <c r="F71" s="50"/>
      <c r="G71" s="57" t="s">
        <v>114</v>
      </c>
      <c r="H71" s="53">
        <v>1975</v>
      </c>
      <c r="I71" s="54" t="s">
        <v>145</v>
      </c>
      <c r="J71" s="53">
        <v>3</v>
      </c>
      <c r="K71" s="55">
        <v>480.85</v>
      </c>
      <c r="L71" s="49"/>
      <c r="M71" s="29">
        <v>400.85</v>
      </c>
      <c r="N71" s="29">
        <v>80</v>
      </c>
      <c r="O71" s="32">
        <f t="shared" si="2"/>
        <v>1442550</v>
      </c>
      <c r="P71" s="71" t="s">
        <v>97</v>
      </c>
    </row>
    <row r="72" spans="1:16">
      <c r="A72" s="58" t="s">
        <v>81</v>
      </c>
      <c r="B72" s="58" t="s">
        <v>81</v>
      </c>
      <c r="C72" s="59" t="s">
        <v>81</v>
      </c>
      <c r="D72" s="60" t="s">
        <v>80</v>
      </c>
      <c r="E72" s="61">
        <f>SUM(E4:E60)</f>
        <v>18081121.460000001</v>
      </c>
      <c r="F72" s="62">
        <f>SUM(F4:F60)</f>
        <v>18130922.160000004</v>
      </c>
      <c r="G72" s="63" t="s">
        <v>81</v>
      </c>
      <c r="H72" s="64"/>
      <c r="I72" s="65"/>
      <c r="J72" s="66"/>
      <c r="K72" s="67">
        <f>SUM(K4:K60)</f>
        <v>21652.79</v>
      </c>
      <c r="L72" s="68"/>
      <c r="M72" s="69"/>
      <c r="N72" s="69"/>
      <c r="O72" s="70">
        <f>SUM(O4:O71)</f>
        <v>77028960</v>
      </c>
      <c r="P72" s="33"/>
    </row>
  </sheetData>
  <mergeCells count="1">
    <mergeCell ref="O2:P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Budynki </vt:lpstr>
      <vt:lpstr>Budynki mieszkalne</vt:lpstr>
      <vt:lpstr>'Budynki '!DaneZewnętrzne_1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MPiatek</dc:creator>
  <cp:lastModifiedBy>AGATA</cp:lastModifiedBy>
  <cp:lastPrinted>2020-03-19T15:26:48Z</cp:lastPrinted>
  <dcterms:created xsi:type="dcterms:W3CDTF">2020-01-22T08:45:37Z</dcterms:created>
  <dcterms:modified xsi:type="dcterms:W3CDTF">2020-03-19T15:46:00Z</dcterms:modified>
</cp:coreProperties>
</file>